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4ABRIL 2024\"/>
    </mc:Choice>
  </mc:AlternateContent>
  <xr:revisionPtr revIDLastSave="0" documentId="13_ncr:1_{AADD0480-D5E5-48D7-BA5D-C20B6026E4D2}" xr6:coauthVersionLast="47" xr6:coauthVersionMax="47" xr10:uidLastSave="{00000000-0000-0000-0000-000000000000}"/>
  <bookViews>
    <workbookView xWindow="0" yWindow="0" windowWidth="28800" windowHeight="1548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AA19" i="1" l="1"/>
  <c r="N21" i="1"/>
  <c r="N19" i="1"/>
  <c r="N26" i="1"/>
  <c r="M26" i="1"/>
  <c r="J23" i="1"/>
  <c r="J21" i="1"/>
  <c r="J19" i="1" s="1"/>
  <c r="J27" i="1"/>
  <c r="L21" i="1"/>
  <c r="L19" i="1" s="1"/>
  <c r="L23" i="1"/>
  <c r="L26" i="1"/>
  <c r="K23" i="1"/>
  <c r="K21" i="1"/>
  <c r="K26" i="1"/>
  <c r="I19" i="1"/>
  <c r="N20" i="1" l="1"/>
  <c r="M20" i="1"/>
  <c r="M19" i="1"/>
  <c r="L20" i="1"/>
  <c r="K20" i="1"/>
  <c r="V19" i="1"/>
  <c r="W19" i="1" l="1"/>
  <c r="X19" i="1" l="1"/>
  <c r="U19" i="1"/>
  <c r="S19" i="1"/>
  <c r="R19" i="1"/>
  <c r="Q19" i="1"/>
  <c r="P19" i="1"/>
  <c r="K19" i="1"/>
  <c r="Y19" i="1" l="1"/>
  <c r="T23" i="1" l="1"/>
  <c r="T22" i="1"/>
  <c r="T21" i="1"/>
  <c r="T19" i="1" l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<sst xmlns="http://schemas.openxmlformats.org/spreadsheetml/2006/main" count="71" uniqueCount="65">
  <si>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</si>
  <si>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</si>
  <si>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</si>
  <si>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</si>
  <si>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</si>
  <si>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</si>
  <si>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</si>
  <si>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</si>
  <si>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</si>
  <si>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</si>
  <si>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</si>
  <si>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</si>
  <si>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</si>
  <si>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</si>
  <si>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</si>
  <si>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</si>
  <si>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</si>
  <si>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</si>
  <si>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</si>
  <si>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</si>
  <si>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</si>
  <si>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</si>
  <si>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</si>
  <si>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</si>
  <si>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</si>
  <si>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</si>
  <si>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</si>
  <si>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</si>
  <si>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</si>
  <si>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</si>
  <si>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</si>
  <si>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</si>
  <si>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</si>
  <si>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</si>
  <si>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</si>
  <si>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</si>
  <si>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</si>
  <si>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</si>
  <si>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</si>
  <si>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</si>
  <si>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</si>
  <si>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</si>
  <si>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</si>
  <si>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</si>
  <si>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</si>
  <si>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</si>
  <si>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</si>
  <si>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</si>
  <si>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</si>
  <si>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</si>
  <si>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</si>
  <si>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</si>
  <si>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</si>
  <si>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</si>
  <si>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</si>
  <si>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</si>
  <si>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</si>
  <si>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</si>
  <si>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</si>
  <si>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</si>
  <si>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</si>
  <si>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</si>
  <si>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</si>
  <si>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RPI-MET-4-ABRIL</t>
  </si>
  <si>
    <t>26.83% DE EJECUCIÓN FINANCIERA Y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</si>
</sst>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AC20" sqref="AC20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customWidth="1"/>
    <col min="15" max="15" width="15.5703125" style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hidden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63</v>
      </c>
    </row>
    <row r="3" spans="2:29" ht="35.25" customHeight="1" x14ac:dyDescent="0.2">
      <c r="B3" s="78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2:29" ht="16.5" customHeight="1" x14ac:dyDescent="0.2">
      <c r="B4" s="81" t="s">
        <v>43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2:29" s="2" customFormat="1" ht="19.5" customHeight="1" x14ac:dyDescent="0.2">
      <c r="B5" s="49" t="s">
        <v>40</v>
      </c>
      <c r="C5" s="49"/>
      <c r="D5" s="49"/>
      <c r="E5" s="87" t="s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2:29" s="2" customFormat="1" ht="30" customHeight="1" x14ac:dyDescent="0.2">
      <c r="B6" s="48" t="s">
        <v>41</v>
      </c>
      <c r="C6" s="48"/>
      <c r="D6" s="48"/>
      <c r="E6" s="88" t="s">
        <v>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2:29" s="2" customFormat="1" ht="14.25" customHeight="1" x14ac:dyDescent="0.2">
      <c r="B7" s="50" t="s">
        <v>42</v>
      </c>
      <c r="C7" s="50"/>
      <c r="D7" s="50"/>
      <c r="E7" s="89" t="s">
        <v>26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2:29" s="2" customFormat="1" ht="68.25" customHeight="1" x14ac:dyDescent="0.2">
      <c r="B8" s="92" t="s">
        <v>2</v>
      </c>
      <c r="C8" s="93"/>
      <c r="D8" s="94"/>
      <c r="E8" s="98" t="s">
        <v>60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ht="144.75" customHeight="1" x14ac:dyDescent="0.2"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2:29" ht="17.25" customHeight="1" x14ac:dyDescent="0.2">
      <c r="B10" s="84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2:29" s="2" customFormat="1" ht="18" customHeight="1" x14ac:dyDescent="0.2">
      <c r="B11" s="57" t="s">
        <v>34</v>
      </c>
      <c r="C11" s="57"/>
      <c r="D11" s="57"/>
      <c r="E11" s="57"/>
      <c r="F11" s="58" t="s">
        <v>44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29" s="2" customFormat="1" ht="21" customHeight="1" x14ac:dyDescent="0.2">
      <c r="B12" s="61" t="s">
        <v>27</v>
      </c>
      <c r="C12" s="61"/>
      <c r="D12" s="61"/>
      <c r="E12" s="61"/>
      <c r="F12" s="51" t="s">
        <v>58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2:29" s="2" customFormat="1" ht="19.5" customHeight="1" x14ac:dyDescent="0.2">
      <c r="B13" s="62" t="s">
        <v>46</v>
      </c>
      <c r="C13" s="63"/>
      <c r="D13" s="63"/>
      <c r="E13" s="64"/>
      <c r="F13" s="65" t="s">
        <v>59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2" customFormat="1" ht="22.5" customHeight="1" x14ac:dyDescent="0.2">
      <c r="B14" s="68" t="s">
        <v>38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38"/>
    </row>
    <row r="15" spans="2:29" s="2" customFormat="1" ht="48.75" customHeight="1" x14ac:dyDescent="0.2">
      <c r="B15" s="70" t="s">
        <v>35</v>
      </c>
      <c r="C15" s="70"/>
      <c r="D15" s="70"/>
      <c r="E15" s="70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70" t="s">
        <v>36</v>
      </c>
      <c r="C16" s="70"/>
      <c r="D16" s="70"/>
      <c r="E16" s="70"/>
      <c r="F16" s="107" t="s">
        <v>37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2:30" ht="21" customHeight="1" x14ac:dyDescent="0.2">
      <c r="B17" s="30"/>
      <c r="C17" s="54" t="s">
        <v>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2:30" ht="51" customHeight="1" x14ac:dyDescent="0.2">
      <c r="B18" s="33" t="s">
        <v>39</v>
      </c>
      <c r="C18" s="72" t="s">
        <v>28</v>
      </c>
      <c r="D18" s="73"/>
      <c r="E18" s="74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104" t="s">
        <v>61</v>
      </c>
      <c r="D19" s="105"/>
      <c r="E19" s="106"/>
      <c r="F19" s="9"/>
      <c r="G19" s="7"/>
      <c r="H19" s="7" t="s">
        <v>17</v>
      </c>
      <c r="I19" s="12">
        <f>SUM(I21:I23)</f>
        <v>30000</v>
      </c>
      <c r="J19" s="16">
        <f>+J21+J22+J23</f>
        <v>32088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" si="1">+P21+P22+P23</f>
        <v>0</v>
      </c>
      <c r="Q19" s="12">
        <f t="shared" ref="Q19" si="2">+Q21+Q22+Q23</f>
        <v>0</v>
      </c>
      <c r="R19" s="12">
        <f t="shared" ref="R19" si="3">+R21+R22+R23</f>
        <v>0</v>
      </c>
      <c r="S19" s="12">
        <f t="shared" ref="S19" si="4">+S21+S22+S23</f>
        <v>0</v>
      </c>
      <c r="T19" s="12">
        <f>SUM(T21:T23)</f>
        <v>0</v>
      </c>
      <c r="U19" s="12">
        <f t="shared" ref="U19" si="5">+U21+U22+U23</f>
        <v>0</v>
      </c>
      <c r="V19" s="12">
        <f t="shared" ref="V19" si="6">+V21+V22+V23</f>
        <v>0</v>
      </c>
      <c r="W19" s="12">
        <f>+W21+W22+W23</f>
        <v>0</v>
      </c>
      <c r="X19" s="12">
        <f t="shared" ref="X19" si="7">+X21+X22+X23</f>
        <v>0</v>
      </c>
      <c r="Y19" s="12">
        <f>SUM(U19:X19)</f>
        <v>0</v>
      </c>
      <c r="Z19" s="12">
        <f>SUM(O19+T19+Y19)</f>
        <v>10547</v>
      </c>
      <c r="AA19" s="20">
        <f>SUM(Z19/J19)</f>
        <v>0.32868985290451258</v>
      </c>
      <c r="AB19" s="6">
        <v>19252732</v>
      </c>
      <c r="AC19" s="21" t="s">
        <v>64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32088</v>
      </c>
      <c r="K20" s="12">
        <f>+K21+K22+K23</f>
        <v>2827</v>
      </c>
      <c r="L20" s="12">
        <f>+L21+L22+L23</f>
        <v>3406</v>
      </c>
      <c r="M20" s="12">
        <f t="shared" ref="M20:N20" si="8">+M21+M22+M23</f>
        <v>1884</v>
      </c>
      <c r="N20" s="12">
        <f t="shared" si="8"/>
        <v>2430</v>
      </c>
      <c r="O20" s="12">
        <f>+O21+O22+O23</f>
        <v>10547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>
        <f>+Z21+Z22+Z23</f>
        <v>10547</v>
      </c>
      <c r="AA20" s="20">
        <f>SUM(Z20/J20)</f>
        <v>0.32868985290451258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9">SUM(K21:N21)</f>
        <v>6440</v>
      </c>
      <c r="P21" s="11"/>
      <c r="Q21" s="11"/>
      <c r="R21" s="11"/>
      <c r="S21" s="11"/>
      <c r="T21" s="11">
        <f>SUM(P21:S21)</f>
        <v>0</v>
      </c>
      <c r="U21" s="11"/>
      <c r="V21" s="11"/>
      <c r="W21" s="11"/>
      <c r="X21" s="11"/>
      <c r="Y21" s="11">
        <f t="shared" ref="Y21:Y27" si="10">SUM(U21:X21)</f>
        <v>0</v>
      </c>
      <c r="Z21" s="11">
        <f>SUM(O21+T21+Y21)</f>
        <v>6440</v>
      </c>
      <c r="AA21" s="19">
        <f>SUM(Z21/J21)</f>
        <v>0.27893277893277896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2700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9"/>
        <v>235</v>
      </c>
      <c r="P22" s="11"/>
      <c r="Q22" s="11"/>
      <c r="R22" s="11"/>
      <c r="S22" s="11"/>
      <c r="T22" s="11">
        <f>SUM(P22:S22)</f>
        <v>0</v>
      </c>
      <c r="U22" s="11"/>
      <c r="V22" s="11"/>
      <c r="W22" s="11"/>
      <c r="X22" s="11"/>
      <c r="Y22" s="11">
        <f t="shared" si="10"/>
        <v>0</v>
      </c>
      <c r="Z22" s="11">
        <f t="shared" ref="Z22:Z27" si="11">SUM(O22+T22+Y22)</f>
        <v>235</v>
      </c>
      <c r="AA22" s="19">
        <f t="shared" ref="AA22:AA27" si="12">SUM(Z22/J22)</f>
        <v>8.7037037037037038E-2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9"/>
        <v>3872</v>
      </c>
      <c r="P23" s="11"/>
      <c r="Q23" s="11"/>
      <c r="R23" s="11"/>
      <c r="S23" s="11"/>
      <c r="T23" s="11">
        <f>SUM(P23:S23)</f>
        <v>0</v>
      </c>
      <c r="U23" s="11"/>
      <c r="V23" s="11"/>
      <c r="W23" s="11"/>
      <c r="X23" s="11"/>
      <c r="Y23" s="11">
        <f t="shared" si="10"/>
        <v>0</v>
      </c>
      <c r="Z23" s="11">
        <f t="shared" si="11"/>
        <v>3872</v>
      </c>
      <c r="AA23" s="19">
        <f t="shared" si="12"/>
        <v>0.6146031746031746</v>
      </c>
      <c r="AB23" s="6"/>
      <c r="AC23" s="6"/>
      <c r="AD23" s="29"/>
    </row>
    <row r="24" spans="2:30" ht="42" customHeight="1" x14ac:dyDescent="0.2">
      <c r="B24" s="3"/>
      <c r="C24" s="75"/>
      <c r="D24" s="76"/>
      <c r="E24" s="77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9"/>
        <v>639</v>
      </c>
      <c r="P24" s="15"/>
      <c r="Q24" s="15"/>
      <c r="R24" s="15"/>
      <c r="S24" s="15"/>
      <c r="T24" s="15">
        <f t="shared" ref="T24:T26" si="13">SUM(P24:S24)</f>
        <v>0</v>
      </c>
      <c r="U24" s="15"/>
      <c r="V24" s="15"/>
      <c r="W24" s="15"/>
      <c r="X24" s="15"/>
      <c r="Y24" s="15">
        <f t="shared" si="10"/>
        <v>0</v>
      </c>
      <c r="Z24" s="11">
        <f t="shared" si="11"/>
        <v>639</v>
      </c>
      <c r="AA24" s="19">
        <f t="shared" si="12"/>
        <v>0.35499999999999998</v>
      </c>
      <c r="AB24" s="12" t="s">
        <v>52</v>
      </c>
      <c r="AC24" s="8"/>
    </row>
    <row r="25" spans="2:30" ht="24" x14ac:dyDescent="0.2">
      <c r="B25" s="3"/>
      <c r="C25" s="75"/>
      <c r="D25" s="76"/>
      <c r="E25" s="77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9"/>
        <v>4007</v>
      </c>
      <c r="P25" s="15"/>
      <c r="Q25" s="15"/>
      <c r="R25" s="15"/>
      <c r="S25" s="15"/>
      <c r="T25" s="15">
        <f t="shared" si="13"/>
        <v>0</v>
      </c>
      <c r="U25" s="15"/>
      <c r="V25" s="15"/>
      <c r="W25" s="15"/>
      <c r="X25" s="15"/>
      <c r="Y25" s="15">
        <f t="shared" si="10"/>
        <v>0</v>
      </c>
      <c r="Z25" s="11">
        <f t="shared" si="11"/>
        <v>4007</v>
      </c>
      <c r="AA25" s="19">
        <f t="shared" si="12"/>
        <v>0.31501572327044025</v>
      </c>
      <c r="AB25" s="14"/>
      <c r="AC25" s="14"/>
    </row>
    <row r="26" spans="2:30" ht="32.25" customHeight="1" x14ac:dyDescent="0.2">
      <c r="B26" s="3"/>
      <c r="C26" s="75"/>
      <c r="D26" s="76"/>
      <c r="E26" s="77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9"/>
        <v>7755</v>
      </c>
      <c r="P26" s="15"/>
      <c r="Q26" s="15"/>
      <c r="R26" s="15"/>
      <c r="S26" s="15"/>
      <c r="T26" s="15">
        <f t="shared" si="13"/>
        <v>0</v>
      </c>
      <c r="U26" s="15"/>
      <c r="V26" s="15"/>
      <c r="W26" s="15"/>
      <c r="X26" s="15"/>
      <c r="Y26" s="15">
        <f t="shared" si="10"/>
        <v>0</v>
      </c>
      <c r="Z26" s="11">
        <f t="shared" si="11"/>
        <v>7755</v>
      </c>
      <c r="AA26" s="19">
        <f t="shared" si="12"/>
        <v>0.37283653846153847</v>
      </c>
      <c r="AB26" s="14"/>
      <c r="AC26" s="14"/>
    </row>
    <row r="27" spans="2:30" ht="22.5" customHeight="1" x14ac:dyDescent="0.2">
      <c r="B27" s="3"/>
      <c r="C27" s="75"/>
      <c r="D27" s="76"/>
      <c r="E27" s="77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9"/>
        <v>1218</v>
      </c>
      <c r="P27" s="15"/>
      <c r="Q27" s="15"/>
      <c r="R27" s="15"/>
      <c r="S27" s="15"/>
      <c r="T27" s="15">
        <f>SUM(P27:S27)</f>
        <v>0</v>
      </c>
      <c r="U27" s="15"/>
      <c r="V27" s="15"/>
      <c r="W27" s="15"/>
      <c r="X27" s="15"/>
      <c r="Y27" s="15">
        <f t="shared" si="10"/>
        <v>0</v>
      </c>
      <c r="Z27" s="11">
        <f t="shared" si="11"/>
        <v>1218</v>
      </c>
      <c r="AA27" s="19">
        <f t="shared" si="12"/>
        <v>0.34799999999999998</v>
      </c>
      <c r="AB27" s="14"/>
      <c r="AC27" s="14"/>
    </row>
    <row r="28" spans="2:30" ht="17.25" customHeight="1" x14ac:dyDescent="0.3">
      <c r="B28" s="39"/>
      <c r="C28" s="71" t="s">
        <v>57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2024-05-06T18:37:12Z</cp:lastPrinted>
  <dcterms:created xsi:type="dcterms:W3CDTF">2019-01-08T14:24:40Z</dcterms:created>
  <dcterms:modified xsi:type="dcterms:W3CDTF">2024-05-06T18:37:21Z</dcterms:modified>
</cp:coreProperties>
</file>