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ENERO 2024\"/>
    </mc:Choice>
  </mc:AlternateContent>
  <xr:revisionPtr revIDLastSave="0" documentId="13_ncr:1_{B1DD801E-2D96-4868-BCF3-47526A3FCEE1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K23" i="1" l="1"/>
  <c r="K21" i="1"/>
  <c r="K26" i="1"/>
  <c r="J19" i="1"/>
  <c r="I19" i="1"/>
  <c r="L19" i="1"/>
  <c r="K20" i="1" l="1"/>
  <c r="V19" i="1"/>
  <c r="W19" i="1" l="1"/>
  <c r="X19" i="1" l="1"/>
  <c r="U19" i="1"/>
  <c r="S19" i="1"/>
  <c r="R19" i="1"/>
  <c r="Q19" i="1"/>
  <c r="P19" i="1"/>
  <c r="N19" i="1"/>
  <c r="M19" i="1"/>
  <c r="K19" i="1"/>
  <c r="Y19" i="1" l="1"/>
  <c r="T23" i="1" l="1"/>
  <c r="T22" i="1"/>
  <c r="T21" i="1"/>
  <c r="T19" i="1" l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<sst xmlns="http://schemas.openxmlformats.org/spreadsheetml/2006/main" count="71" uniqueCount="65">
  <si>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</si>
  <si>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</si>
  <si>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</si>
  <si>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</si>
  <si>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</si>
  <si>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</si>
  <si>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</si>
  <si>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</si>
  <si>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</si>
  <si>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</si>
  <si>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</si>
  <si>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</si>
  <si>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</si>
  <si>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</si>
  <si>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</si>
  <si>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</si>
  <si>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</si>
  <si>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</si>
  <si>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</si>
  <si>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</si>
  <si>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</si>
  <si>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</si>
  <si>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</si>
  <si>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</si>
  <si>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</si>
  <si>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</si>
  <si>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</si>
  <si>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</si>
  <si>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</si>
  <si>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</si>
  <si>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</si>
  <si>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</si>
  <si>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</si>
  <si>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</si>
  <si>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</si>
  <si>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</si>
  <si>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</si>
  <si>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</si>
  <si>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</si>
  <si>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</si>
  <si>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</si>
  <si>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</si>
  <si>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</si>
  <si>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</si>
  <si>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</si>
  <si>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</si>
  <si>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</si>
  <si>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</si>
  <si>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</si>
  <si>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</si>
  <si>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</si>
  <si>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</si>
  <si>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</si>
  <si>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</si>
  <si>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</si>
  <si>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</si>
  <si>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</si>
  <si>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7% DE EJECUCIÓN FINANCIERA Y FISICA</t>
  </si>
  <si>
    <t>RPI-MET-1-ENERO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</si>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</sst>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34" fillId="9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left" vertical="top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9" fillId="2" borderId="1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173182</xdr:rowOff>
    </xdr:from>
    <xdr:to>
      <xdr:col>5</xdr:col>
      <xdr:colOff>530543</xdr:colOff>
      <xdr:row>4</xdr:row>
      <xdr:rowOff>120307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37705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6" zoomScale="110" zoomScaleNormal="110" zoomScaleSheetLayoutView="115" zoomScalePageLayoutView="70" workbookViewId="0">
      <selection activeCell="E8" sqref="E8:AC9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1" width="7" style="1" customWidth="1"/>
    <col min="12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hidden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58</v>
      </c>
    </row>
    <row r="3" spans="2:29" ht="35.25" customHeight="1" x14ac:dyDescent="0.2">
      <c r="B3" s="81" t="s">
        <v>64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</row>
    <row r="4" spans="2:29" ht="16.5" customHeight="1" x14ac:dyDescent="0.2">
      <c r="B4" s="84" t="s">
        <v>43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6"/>
    </row>
    <row r="5" spans="2:29" s="2" customFormat="1" ht="19.5" customHeight="1" x14ac:dyDescent="0.2">
      <c r="B5" s="92" t="s">
        <v>40</v>
      </c>
      <c r="C5" s="92"/>
      <c r="D5" s="92"/>
      <c r="E5" s="95" t="s">
        <v>0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2:29" s="2" customFormat="1" ht="30" customHeight="1" x14ac:dyDescent="0.2">
      <c r="B6" s="93" t="s">
        <v>41</v>
      </c>
      <c r="C6" s="93"/>
      <c r="D6" s="93"/>
      <c r="E6" s="96" t="s">
        <v>1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2:29" s="2" customFormat="1" ht="14.25" customHeight="1" x14ac:dyDescent="0.2">
      <c r="B7" s="94" t="s">
        <v>42</v>
      </c>
      <c r="C7" s="94"/>
      <c r="D7" s="94"/>
      <c r="E7" s="97" t="s">
        <v>26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9"/>
    </row>
    <row r="8" spans="2:29" s="2" customFormat="1" ht="68.25" customHeight="1" x14ac:dyDescent="0.2">
      <c r="B8" s="51" t="s">
        <v>2</v>
      </c>
      <c r="C8" s="52"/>
      <c r="D8" s="53"/>
      <c r="E8" s="57" t="s">
        <v>62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</row>
    <row r="9" spans="2:29" ht="144.75" customHeight="1" x14ac:dyDescent="0.2">
      <c r="B9" s="54"/>
      <c r="C9" s="55"/>
      <c r="D9" s="56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2:29" ht="17.25" customHeight="1" x14ac:dyDescent="0.2">
      <c r="B10" s="89" t="s">
        <v>45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1"/>
    </row>
    <row r="11" spans="2:29" s="2" customFormat="1" ht="18" customHeight="1" x14ac:dyDescent="0.2">
      <c r="B11" s="106" t="s">
        <v>34</v>
      </c>
      <c r="C11" s="106"/>
      <c r="D11" s="106"/>
      <c r="E11" s="106"/>
      <c r="F11" s="100" t="s">
        <v>44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</row>
    <row r="12" spans="2:29" s="2" customFormat="1" ht="21" customHeight="1" x14ac:dyDescent="0.2">
      <c r="B12" s="88" t="s">
        <v>27</v>
      </c>
      <c r="C12" s="88"/>
      <c r="D12" s="88"/>
      <c r="E12" s="88"/>
      <c r="F12" s="103" t="s">
        <v>60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</row>
    <row r="13" spans="2:29" s="2" customFormat="1" ht="19.5" customHeight="1" x14ac:dyDescent="0.2">
      <c r="B13" s="107" t="s">
        <v>46</v>
      </c>
      <c r="C13" s="108"/>
      <c r="D13" s="108"/>
      <c r="E13" s="109"/>
      <c r="F13" s="110" t="s">
        <v>61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2"/>
    </row>
    <row r="14" spans="2:29" s="2" customFormat="1" ht="22.5" customHeight="1" x14ac:dyDescent="0.2">
      <c r="B14" s="63" t="s">
        <v>38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38"/>
    </row>
    <row r="15" spans="2:29" s="2" customFormat="1" ht="48.75" customHeight="1" x14ac:dyDescent="0.2">
      <c r="B15" s="65" t="s">
        <v>35</v>
      </c>
      <c r="C15" s="65"/>
      <c r="D15" s="65"/>
      <c r="E15" s="65"/>
      <c r="F15" s="78" t="s">
        <v>53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</row>
    <row r="16" spans="2:29" s="2" customFormat="1" ht="15.75" customHeight="1" x14ac:dyDescent="0.2">
      <c r="B16" s="65" t="s">
        <v>36</v>
      </c>
      <c r="C16" s="65"/>
      <c r="D16" s="65"/>
      <c r="E16" s="65"/>
      <c r="F16" s="69" t="s">
        <v>37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1"/>
    </row>
    <row r="17" spans="2:30" ht="21" customHeight="1" x14ac:dyDescent="0.2">
      <c r="B17" s="30"/>
      <c r="C17" s="72" t="s">
        <v>55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4"/>
    </row>
    <row r="18" spans="2:30" ht="51" customHeight="1" x14ac:dyDescent="0.2">
      <c r="B18" s="33" t="s">
        <v>39</v>
      </c>
      <c r="C18" s="75" t="s">
        <v>28</v>
      </c>
      <c r="D18" s="76"/>
      <c r="E18" s="77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66" t="s">
        <v>63</v>
      </c>
      <c r="D19" s="67"/>
      <c r="E19" s="68"/>
      <c r="F19" s="9"/>
      <c r="G19" s="7"/>
      <c r="H19" s="7" t="s">
        <v>17</v>
      </c>
      <c r="I19" s="12">
        <f>SUM(I21:I23)</f>
        <v>30000</v>
      </c>
      <c r="J19" s="16">
        <f>+J21+J22+J23</f>
        <v>30000</v>
      </c>
      <c r="K19" s="12">
        <f>+K21+K22+K23</f>
        <v>2827</v>
      </c>
      <c r="L19" s="12">
        <f>+L21+L22+L23</f>
        <v>0</v>
      </c>
      <c r="M19" s="12">
        <f t="shared" ref="M19:N19" si="0">+M21+M22+M23</f>
        <v>0</v>
      </c>
      <c r="N19" s="12">
        <f t="shared" si="0"/>
        <v>0</v>
      </c>
      <c r="O19" s="12">
        <f>SUM(O21:O23)</f>
        <v>2827</v>
      </c>
      <c r="P19" s="12">
        <f t="shared" ref="P19" si="1">+P21+P22+P23</f>
        <v>0</v>
      </c>
      <c r="Q19" s="12">
        <f t="shared" ref="Q19" si="2">+Q21+Q22+Q23</f>
        <v>0</v>
      </c>
      <c r="R19" s="12">
        <f t="shared" ref="R19" si="3">+R21+R22+R23</f>
        <v>0</v>
      </c>
      <c r="S19" s="12">
        <f t="shared" ref="S19" si="4">+S21+S22+S23</f>
        <v>0</v>
      </c>
      <c r="T19" s="12">
        <f>SUM(T21:T23)</f>
        <v>0</v>
      </c>
      <c r="U19" s="12">
        <f t="shared" ref="U19" si="5">+U21+U22+U23</f>
        <v>0</v>
      </c>
      <c r="V19" s="12">
        <f t="shared" ref="V19" si="6">+V21+V22+V23</f>
        <v>0</v>
      </c>
      <c r="W19" s="12">
        <f>+W21+W22+W23</f>
        <v>0</v>
      </c>
      <c r="X19" s="12">
        <f t="shared" ref="X19" si="7">+X21+X22+X23</f>
        <v>0</v>
      </c>
      <c r="Y19" s="12">
        <f>SUM(U19:X19)</f>
        <v>0</v>
      </c>
      <c r="Z19" s="12">
        <f>SUM(O19+T19+Y19)</f>
        <v>2827</v>
      </c>
      <c r="AA19" s="20">
        <f>SUM(Z19/J19)</f>
        <v>9.4233333333333336E-2</v>
      </c>
      <c r="AB19" s="6">
        <v>19252732</v>
      </c>
      <c r="AC19" s="21" t="s">
        <v>57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30000</v>
      </c>
      <c r="K20" s="12">
        <f>+K21+K22+K23</f>
        <v>2827</v>
      </c>
      <c r="L20" s="12"/>
      <c r="M20" s="12"/>
      <c r="N20" s="12"/>
      <c r="O20" s="12">
        <f>+O21+O22+O23</f>
        <v>2827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>
        <f>+Z21+Z22+Z23</f>
        <v>2827</v>
      </c>
      <c r="AA20" s="20">
        <f>SUM(Z20/J20)</f>
        <v>9.4233333333333336E-2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v>22000</v>
      </c>
      <c r="K21" s="11">
        <f>2857-14-1481</f>
        <v>1362</v>
      </c>
      <c r="L21" s="11"/>
      <c r="M21" s="11"/>
      <c r="N21" s="11"/>
      <c r="O21" s="11">
        <f t="shared" ref="O21:O27" si="8">SUM(K21:N21)</f>
        <v>1362</v>
      </c>
      <c r="P21" s="11"/>
      <c r="Q21" s="11"/>
      <c r="R21" s="11"/>
      <c r="S21" s="11"/>
      <c r="T21" s="11">
        <f>SUM(P21:S21)</f>
        <v>0</v>
      </c>
      <c r="U21" s="11"/>
      <c r="V21" s="11"/>
      <c r="W21" s="11"/>
      <c r="X21" s="11"/>
      <c r="Y21" s="11">
        <f t="shared" ref="Y21:Y27" si="9">SUM(U21:X21)</f>
        <v>0</v>
      </c>
      <c r="Z21" s="11">
        <f>SUM(O21+T21+Y21)</f>
        <v>1362</v>
      </c>
      <c r="AA21" s="19">
        <f>SUM(Z21/J21)</f>
        <v>6.1909090909090907E-2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2700</v>
      </c>
      <c r="K22" s="11">
        <v>14</v>
      </c>
      <c r="L22" s="11"/>
      <c r="M22" s="11"/>
      <c r="N22" s="11"/>
      <c r="O22" s="11">
        <f t="shared" si="8"/>
        <v>14</v>
      </c>
      <c r="P22" s="11"/>
      <c r="Q22" s="11"/>
      <c r="R22" s="11"/>
      <c r="S22" s="11"/>
      <c r="T22" s="11">
        <f>SUM(P22:S22)</f>
        <v>0</v>
      </c>
      <c r="U22" s="11"/>
      <c r="V22" s="11"/>
      <c r="W22" s="11"/>
      <c r="X22" s="11"/>
      <c r="Y22" s="11">
        <f t="shared" si="9"/>
        <v>0</v>
      </c>
      <c r="Z22" s="11">
        <f t="shared" ref="Z22:Z27" si="10">SUM(O22+T22+Y22)</f>
        <v>14</v>
      </c>
      <c r="AA22" s="19">
        <f t="shared" ref="AA22:AA27" si="11">SUM(Z22/J22)</f>
        <v>5.185185185185185E-3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v>5300</v>
      </c>
      <c r="K23" s="11">
        <f>23+28+1400</f>
        <v>1451</v>
      </c>
      <c r="L23" s="11"/>
      <c r="M23" s="11"/>
      <c r="N23" s="11"/>
      <c r="O23" s="11">
        <f t="shared" si="8"/>
        <v>1451</v>
      </c>
      <c r="P23" s="11"/>
      <c r="Q23" s="11"/>
      <c r="R23" s="11"/>
      <c r="S23" s="11"/>
      <c r="T23" s="11">
        <f>SUM(P23:S23)</f>
        <v>0</v>
      </c>
      <c r="U23" s="11"/>
      <c r="V23" s="11"/>
      <c r="W23" s="11"/>
      <c r="X23" s="11"/>
      <c r="Y23" s="11">
        <f t="shared" si="9"/>
        <v>0</v>
      </c>
      <c r="Z23" s="11">
        <f t="shared" si="10"/>
        <v>1451</v>
      </c>
      <c r="AA23" s="19">
        <f t="shared" si="11"/>
        <v>0.27377358490566039</v>
      </c>
      <c r="AB23" s="6"/>
      <c r="AC23" s="6"/>
      <c r="AD23" s="29"/>
    </row>
    <row r="24" spans="2:30" ht="42" customHeight="1" x14ac:dyDescent="0.2">
      <c r="B24" s="3"/>
      <c r="C24" s="48"/>
      <c r="D24" s="49"/>
      <c r="E24" s="50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/>
      <c r="M24" s="11"/>
      <c r="N24" s="11"/>
      <c r="O24" s="15">
        <f t="shared" si="8"/>
        <v>181</v>
      </c>
      <c r="P24" s="15"/>
      <c r="Q24" s="15"/>
      <c r="R24" s="15"/>
      <c r="S24" s="15"/>
      <c r="T24" s="15">
        <f t="shared" ref="T24:T26" si="12">SUM(P24:S24)</f>
        <v>0</v>
      </c>
      <c r="U24" s="15"/>
      <c r="V24" s="15"/>
      <c r="W24" s="15"/>
      <c r="X24" s="15"/>
      <c r="Y24" s="15">
        <f t="shared" si="9"/>
        <v>0</v>
      </c>
      <c r="Z24" s="11">
        <f t="shared" si="10"/>
        <v>181</v>
      </c>
      <c r="AA24" s="19">
        <f t="shared" si="11"/>
        <v>0.10055555555555555</v>
      </c>
      <c r="AB24" s="12" t="s">
        <v>52</v>
      </c>
      <c r="AC24" s="8"/>
    </row>
    <row r="25" spans="2:30" ht="24" x14ac:dyDescent="0.2">
      <c r="B25" s="3"/>
      <c r="C25" s="48"/>
      <c r="D25" s="49"/>
      <c r="E25" s="50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/>
      <c r="M25" s="11"/>
      <c r="N25" s="11"/>
      <c r="O25" s="15">
        <f t="shared" si="8"/>
        <v>837</v>
      </c>
      <c r="P25" s="15"/>
      <c r="Q25" s="15"/>
      <c r="R25" s="15"/>
      <c r="S25" s="15"/>
      <c r="T25" s="15">
        <f t="shared" si="12"/>
        <v>0</v>
      </c>
      <c r="U25" s="15"/>
      <c r="V25" s="15"/>
      <c r="W25" s="15"/>
      <c r="X25" s="15"/>
      <c r="Y25" s="15">
        <f t="shared" si="9"/>
        <v>0</v>
      </c>
      <c r="Z25" s="11">
        <f t="shared" si="10"/>
        <v>837</v>
      </c>
      <c r="AA25" s="19">
        <f t="shared" si="11"/>
        <v>6.5801886792452829E-2</v>
      </c>
      <c r="AB25" s="14"/>
      <c r="AC25" s="14"/>
    </row>
    <row r="26" spans="2:30" ht="32.25" customHeight="1" x14ac:dyDescent="0.2">
      <c r="B26" s="3"/>
      <c r="C26" s="48"/>
      <c r="D26" s="49"/>
      <c r="E26" s="50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/>
      <c r="M26" s="11"/>
      <c r="N26" s="11"/>
      <c r="O26" s="15">
        <f t="shared" si="8"/>
        <v>1542</v>
      </c>
      <c r="P26" s="15"/>
      <c r="Q26" s="15"/>
      <c r="R26" s="15"/>
      <c r="S26" s="15"/>
      <c r="T26" s="15">
        <f t="shared" si="12"/>
        <v>0</v>
      </c>
      <c r="U26" s="15"/>
      <c r="V26" s="15"/>
      <c r="W26" s="15"/>
      <c r="X26" s="15"/>
      <c r="Y26" s="15">
        <f t="shared" si="9"/>
        <v>0</v>
      </c>
      <c r="Z26" s="11">
        <f t="shared" si="10"/>
        <v>1542</v>
      </c>
      <c r="AA26" s="19">
        <f t="shared" si="11"/>
        <v>7.4134615384615382E-2</v>
      </c>
      <c r="AB26" s="14"/>
      <c r="AC26" s="14"/>
    </row>
    <row r="27" spans="2:30" ht="22.5" customHeight="1" x14ac:dyDescent="0.2">
      <c r="B27" s="3"/>
      <c r="C27" s="48"/>
      <c r="D27" s="49"/>
      <c r="E27" s="50"/>
      <c r="F27" s="17"/>
      <c r="G27" s="46" t="s">
        <v>47</v>
      </c>
      <c r="H27" s="10" t="s">
        <v>18</v>
      </c>
      <c r="I27" s="11">
        <v>1280</v>
      </c>
      <c r="J27" s="15">
        <v>1280</v>
      </c>
      <c r="K27" s="11">
        <v>267</v>
      </c>
      <c r="L27" s="11"/>
      <c r="M27" s="11"/>
      <c r="N27" s="11"/>
      <c r="O27" s="15">
        <f t="shared" si="8"/>
        <v>267</v>
      </c>
      <c r="P27" s="15"/>
      <c r="Q27" s="15"/>
      <c r="R27" s="15"/>
      <c r="S27" s="15"/>
      <c r="T27" s="15">
        <f>SUM(P27:S27)</f>
        <v>0</v>
      </c>
      <c r="U27" s="15"/>
      <c r="V27" s="15"/>
      <c r="W27" s="15"/>
      <c r="X27" s="15"/>
      <c r="Y27" s="15">
        <f t="shared" si="9"/>
        <v>0</v>
      </c>
      <c r="Z27" s="11">
        <f t="shared" si="10"/>
        <v>267</v>
      </c>
      <c r="AA27" s="19">
        <f t="shared" si="11"/>
        <v>0.20859374999999999</v>
      </c>
      <c r="AB27" s="14"/>
      <c r="AC27" s="14"/>
    </row>
    <row r="28" spans="2:30" ht="17.25" customHeight="1" x14ac:dyDescent="0.3">
      <c r="B28" s="39"/>
      <c r="C28" s="87" t="s">
        <v>59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2024-02-13T17:50:45Z</cp:lastPrinted>
  <dcterms:created xsi:type="dcterms:W3CDTF">2019-01-08T14:24:40Z</dcterms:created>
  <dcterms:modified xsi:type="dcterms:W3CDTF">2024-02-13T17:51:16Z</dcterms:modified>
</cp:coreProperties>
</file>