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zlam\Documents\AÑO 2024\ACCESO A LA INFORMACIÓN PUBLICA\MARZO\"/>
    </mc:Choice>
  </mc:AlternateContent>
  <xr:revisionPtr revIDLastSave="0" documentId="8_{83F80BE4-B098-491F-88F9-2B49AB2D7B5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ARZO" sheetId="1" r:id="rId1"/>
  </sheets>
  <definedNames>
    <definedName name="_xlnm.Print_Titles" localSheetId="0">MARZO!$9:$9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8" i="1" l="1"/>
  <c r="I14" i="1"/>
  <c r="I11" i="1"/>
  <c r="I10" i="1"/>
  <c r="J25" i="1"/>
  <c r="K25" i="1" s="1"/>
  <c r="J10" i="1"/>
  <c r="J14" i="1"/>
  <c r="J11" i="1"/>
  <c r="J30" i="1"/>
  <c r="J29" i="1"/>
  <c r="J28" i="1"/>
  <c r="J24" i="1"/>
  <c r="J23" i="1"/>
  <c r="K23" i="1" s="1"/>
  <c r="J22" i="1"/>
  <c r="J21" i="1"/>
  <c r="K21" i="1" s="1"/>
  <c r="J20" i="1"/>
  <c r="J19" i="1"/>
  <c r="J18" i="1"/>
  <c r="J17" i="1"/>
  <c r="J16" i="1"/>
  <c r="J15" i="1"/>
  <c r="J13" i="1"/>
  <c r="J12" i="1"/>
  <c r="F14" i="1"/>
  <c r="F11" i="1"/>
  <c r="H28" i="1"/>
  <c r="H14" i="1"/>
  <c r="H11" i="1"/>
  <c r="H10" i="1" s="1"/>
  <c r="G28" i="1"/>
  <c r="G14" i="1"/>
  <c r="G11" i="1"/>
  <c r="G10" i="1" l="1"/>
  <c r="K30" i="1"/>
  <c r="K29" i="1"/>
  <c r="K24" i="1"/>
  <c r="K22" i="1"/>
  <c r="K20" i="1"/>
  <c r="K19" i="1"/>
  <c r="K18" i="1"/>
  <c r="K17" i="1"/>
  <c r="K16" i="1"/>
  <c r="K15" i="1"/>
  <c r="K13" i="1"/>
  <c r="K12" i="1"/>
  <c r="K14" i="1" l="1"/>
  <c r="K11" i="1" l="1"/>
  <c r="F28" i="1"/>
  <c r="K28" i="1" s="1"/>
  <c r="F10" i="1" l="1"/>
  <c r="K10" i="1" s="1"/>
</calcChain>
</file>

<file path=xl/sharedStrings.xml><?xml version="1.0" encoding="utf-8"?>
<sst xmlns="http://schemas.openxmlformats.org/spreadsheetml/2006/main" count="75" uniqueCount="60">
  <si>
    <t>UNIDAD DE MEDIDA</t>
  </si>
  <si>
    <t xml:space="preserve">ACCIONES </t>
  </si>
  <si>
    <t>Documento</t>
  </si>
  <si>
    <t xml:space="preserve">Persona </t>
  </si>
  <si>
    <t xml:space="preserve">Documento </t>
  </si>
  <si>
    <t>Evento</t>
  </si>
  <si>
    <t xml:space="preserve">Evento </t>
  </si>
  <si>
    <t xml:space="preserve">Registro </t>
  </si>
  <si>
    <t xml:space="preserve">Entidad </t>
  </si>
  <si>
    <t xml:space="preserve">PROGRAMA 15: ASISTENCIA Y PROTECCIÓN AL CONSUMIDOR Y SUPERVISIÓN DEL COMERCIO INTERNO </t>
  </si>
  <si>
    <t xml:space="preserve">Personas capacitadas </t>
  </si>
  <si>
    <t xml:space="preserve">Asesorías técnicas sobre derechos y obligaciones </t>
  </si>
  <si>
    <t xml:space="preserve">Autorización de libro de quejas </t>
  </si>
  <si>
    <t xml:space="preserve">Resolución de autorización de contratos de adhesión </t>
  </si>
  <si>
    <t xml:space="preserve">Registro y base de datos de quejas recibidas y recepción de expedientes de instrumentos de mediación y pesaje y contratos de Adhesión </t>
  </si>
  <si>
    <t>Resoluciones de dirección e informes</t>
  </si>
  <si>
    <t xml:space="preserve">Reproducción y distribución de material educativo-informativo  </t>
  </si>
  <si>
    <t>Supervisión a proveedores para el cumplimiento de sus obligaciones</t>
  </si>
  <si>
    <t>Supervisión a proveedores que informan y publican sus productos y servicios que comercializan</t>
  </si>
  <si>
    <t>Supervisión a proveedores que comercializan combustibles y gas propano (GLP) en cumplimiento del Plan Centinela</t>
  </si>
  <si>
    <t xml:space="preserve">RESULTADO INSTITUCIONAL </t>
  </si>
  <si>
    <t xml:space="preserve">PRODUCTO </t>
  </si>
  <si>
    <t>SUBPRODUCTO</t>
  </si>
  <si>
    <t xml:space="preserve">AVANCE ACUMULADO ENERO-DICIEMBRE </t>
  </si>
  <si>
    <t xml:space="preserve">% AVANCE ACUMULADO ENERO - DICIEMBRE </t>
  </si>
  <si>
    <t xml:space="preserve">INFORMACIÓN RELEVANTE/ALERTAS/ PROBLEMAS </t>
  </si>
  <si>
    <t xml:space="preserve">OBJETIVO OPERATIVO </t>
  </si>
  <si>
    <t xml:space="preserve">Acción </t>
  </si>
  <si>
    <t xml:space="preserve">Actividad </t>
  </si>
  <si>
    <t xml:space="preserve">Promover la calidad en los bienes y servicios para satisfacción del consumidor. </t>
  </si>
  <si>
    <t xml:space="preserve">Educar, informar y defender los derechos de los consumidores y usuarios, aplicando la  Ley de Protección al Consumidor y Usuario, Decreto 6-2003 del congreso de la República y su Reglamento AG. No. 777-2003, la cual tiene por objeto promover, divulgar y defender los derechos de los consumidores y usuarios, establecer las infracciones, sanciones y los procedimientos aplicables en dicha materia. </t>
  </si>
  <si>
    <t xml:space="preserve"> Servicios de Asistencia, Protección y Educación al Consumidor.</t>
  </si>
  <si>
    <t>Verificación y vigilancia de las obligaciones de los proveedores para beneficio de los consumidores y usuarios guatemaltecos enmarcados en la Ley de protección al consumidor Decreto 6-2003 y su Reglamento AG. 777-2003 Seguimiento al proceso de aprobación de la Ley de Creación de la Procuraduría del Consumidor.</t>
  </si>
  <si>
    <t>Servicios de Supervisión del Comercio Interno.</t>
  </si>
  <si>
    <t>No.</t>
  </si>
  <si>
    <t xml:space="preserve">INDICADOR </t>
  </si>
  <si>
    <t xml:space="preserve">Verificación de certificados de Calibración de instrumentos de medición y pesaje </t>
  </si>
  <si>
    <t>Consumidores y usuarios informados sobre derechos y obligaciones en materia de consumo a través de plataformas digitales</t>
  </si>
  <si>
    <t xml:space="preserve">Conferencia a través de plataforma digital </t>
  </si>
  <si>
    <t>Población orientada a través de la información brindada a los medios de comunicación de las acciones de DIACO</t>
  </si>
  <si>
    <t xml:space="preserve">Consumidores beneficiados con servicios de asistencia, protección y educación sobre sus derechos y obligaciones </t>
  </si>
  <si>
    <t>Empresas beneficiadas con resoluciones de autorización de instrumentos de control</t>
  </si>
  <si>
    <t xml:space="preserve">Consumidores y usuarios beneficiados con servicios de atención y resolución de quejas
</t>
  </si>
  <si>
    <t xml:space="preserve">Consumidores y usuarios capacitados sobre derechos y obligaciones
</t>
  </si>
  <si>
    <t xml:space="preserve">Eventos de promoción  de los derechos de los consumidores y obligaciones de los proveedores </t>
  </si>
  <si>
    <t>ENERO</t>
  </si>
  <si>
    <t>0</t>
  </si>
  <si>
    <t xml:space="preserve">        MINISTERIO DE ECONOMÍA 
MATRIZ DE PLANIFICACIÓN,  POA 2024</t>
  </si>
  <si>
    <t>MATRIZ DE PLANIFICACIÓN, POA 2024</t>
  </si>
  <si>
    <t>Para el 2025, se ha incrementado en 42.0 puntos porcentuales el número de consumidores y usuarios atendidos sobre sus derechos y obligaciones (Línea base de 40,377 en 2019 a 57,432 en 2025)</t>
  </si>
  <si>
    <t>Tasa de atención de los derechos y obligaciones del consumidor.</t>
  </si>
  <si>
    <t>1</t>
  </si>
  <si>
    <t>42</t>
  </si>
  <si>
    <t>FEBRERO</t>
  </si>
  <si>
    <t>25</t>
  </si>
  <si>
    <t>66</t>
  </si>
  <si>
    <t>MARZO</t>
  </si>
  <si>
    <t>META VIGENTE</t>
  </si>
  <si>
    <t>6</t>
  </si>
  <si>
    <t>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</si>
</sst>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&quot;Q&quot;* #,##0.00_);_(&quot;Q&quot;* \(#,##0.00\);_(&quot;Q&quot;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11"/>
      <color theme="1"/>
      <name val="Candara"/>
      <family val="2"/>
    </font>
    <font>
      <b/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9"/>
      <color rgb="FF000000"/>
      <name val="Times New Roman"/>
      <family val="1"/>
    </font>
    <font>
      <b/>
      <sz val="9"/>
      <color rgb="FF000000"/>
      <name val="Times New Roman"/>
      <family val="1"/>
    </font>
    <font>
      <b/>
      <i/>
      <sz val="11"/>
      <name val="Times New Roman"/>
      <family val="1"/>
    </font>
    <font>
      <b/>
      <sz val="10"/>
      <name val="Arial"/>
      <family val="2"/>
    </font>
    <font>
      <b/>
      <i/>
      <sz val="9"/>
      <name val="Times New Roman"/>
      <family val="1"/>
    </font>
    <font>
      <b/>
      <i/>
      <sz val="11"/>
      <color theme="1"/>
      <name val="Times New Roman"/>
      <family val="1"/>
    </font>
    <font>
      <b/>
      <sz val="11"/>
      <name val="Times New Roman"/>
      <family val="1"/>
    </font>
    <font>
      <sz val="10"/>
      <color indexed="8"/>
      <name val="Arial"/>
      <family val="2"/>
    </font>
    <font>
      <b/>
      <sz val="9"/>
      <color indexed="8"/>
      <name val="Times New Roman"/>
      <family val="1"/>
    </font>
    <font>
      <sz val="11"/>
      <color indexed="8"/>
      <name val="Calibri"/>
      <family val="2"/>
    </font>
    <font>
      <sz val="12"/>
      <color indexed="8"/>
      <name val="Arial"/>
      <family val="2"/>
    </font>
    <font>
      <b/>
      <i/>
      <sz val="9"/>
      <color theme="1"/>
      <name val="Candara"/>
      <family val="2"/>
    </font>
    <font>
      <b/>
      <i/>
      <sz val="9"/>
      <name val="Candara"/>
      <family val="2"/>
    </font>
    <font>
      <b/>
      <sz val="14"/>
      <color theme="0"/>
      <name val="Times New Roman"/>
      <family val="1"/>
    </font>
    <font>
      <b/>
      <sz val="14"/>
      <name val="Times New Roman"/>
      <family val="1"/>
    </font>
    <font>
      <b/>
      <i/>
      <sz val="8"/>
      <name val="Candara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7" fillId="0" borderId="0">
      <alignment vertical="top"/>
    </xf>
    <xf numFmtId="43" fontId="17" fillId="0" borderId="0" applyFont="0" applyFill="0" applyBorder="0" applyAlignment="0" applyProtection="0">
      <alignment vertical="top"/>
    </xf>
    <xf numFmtId="9" fontId="17" fillId="0" borderId="0" applyFont="0" applyFill="0" applyBorder="0" applyAlignment="0" applyProtection="0">
      <alignment vertical="top"/>
    </xf>
    <xf numFmtId="43" fontId="17" fillId="0" borderId="0" applyFont="0" applyFill="0" applyBorder="0" applyAlignment="0" applyProtection="0">
      <alignment vertical="top"/>
    </xf>
    <xf numFmtId="0" fontId="19" fillId="0" borderId="0"/>
  </cellStyleXfs>
  <cellXfs count="66">
    <xf numFmtId="0" fontId="0" fillId="0" borderId="0" xfId="0"/>
    <xf numFmtId="0" fontId="3" fillId="0" borderId="0" xfId="1"/>
    <xf numFmtId="0" fontId="3" fillId="0" borderId="1" xfId="1" applyBorder="1"/>
    <xf numFmtId="0" fontId="9" fillId="2" borderId="1" xfId="0" applyFont="1" applyFill="1" applyBorder="1" applyAlignment="1">
      <alignment horizontal="justify" vertical="top" wrapText="1"/>
    </xf>
    <xf numFmtId="3" fontId="8" fillId="2" borderId="1" xfId="1" applyNumberFormat="1" applyFont="1" applyFill="1" applyBorder="1" applyAlignment="1">
      <alignment horizontal="center" vertical="top" wrapText="1"/>
    </xf>
    <xf numFmtId="164" fontId="5" fillId="2" borderId="1" xfId="1" applyNumberFormat="1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top" wrapText="1"/>
    </xf>
    <xf numFmtId="3" fontId="3" fillId="0" borderId="1" xfId="1" applyNumberFormat="1" applyBorder="1"/>
    <xf numFmtId="0" fontId="2" fillId="2" borderId="1" xfId="4" applyFont="1" applyFill="1" applyBorder="1" applyAlignment="1">
      <alignment horizontal="justify" vertical="center" wrapText="1"/>
    </xf>
    <xf numFmtId="0" fontId="13" fillId="5" borderId="1" xfId="1" applyFont="1" applyFill="1" applyBorder="1" applyAlignment="1">
      <alignment horizontal="center" vertical="top" wrapText="1"/>
    </xf>
    <xf numFmtId="0" fontId="20" fillId="2" borderId="1" xfId="9" applyFont="1" applyFill="1" applyBorder="1"/>
    <xf numFmtId="3" fontId="7" fillId="2" borderId="1" xfId="0" applyNumberFormat="1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9" fontId="6" fillId="2" borderId="1" xfId="1" applyNumberFormat="1" applyFont="1" applyFill="1" applyBorder="1" applyAlignment="1">
      <alignment horizontal="center" vertical="center" wrapText="1"/>
    </xf>
    <xf numFmtId="0" fontId="13" fillId="5" borderId="1" xfId="1" applyFont="1" applyFill="1" applyBorder="1" applyAlignment="1">
      <alignment horizontal="center" vertical="center" wrapText="1"/>
    </xf>
    <xf numFmtId="3" fontId="8" fillId="2" borderId="1" xfId="1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3" fontId="8" fillId="2" borderId="1" xfId="1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/>
    </xf>
    <xf numFmtId="3" fontId="9" fillId="2" borderId="1" xfId="0" applyNumberFormat="1" applyFont="1" applyFill="1" applyBorder="1" applyAlignment="1">
      <alignment horizontal="center" vertical="center" wrapText="1"/>
    </xf>
    <xf numFmtId="9" fontId="8" fillId="2" borderId="1" xfId="1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3" fontId="6" fillId="2" borderId="1" xfId="1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/>
    </xf>
    <xf numFmtId="0" fontId="22" fillId="4" borderId="1" xfId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14" fillId="4" borderId="1" xfId="1" applyFont="1" applyFill="1" applyBorder="1" applyAlignment="1">
      <alignment horizontal="center" vertical="center" wrapText="1"/>
    </xf>
    <xf numFmtId="0" fontId="21" fillId="4" borderId="1" xfId="1" applyFont="1" applyFill="1" applyBorder="1" applyAlignment="1">
      <alignment horizontal="center" vertical="center" wrapText="1"/>
    </xf>
    <xf numFmtId="0" fontId="18" fillId="4" borderId="1" xfId="2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justify" vertical="center" wrapText="1"/>
    </xf>
    <xf numFmtId="0" fontId="7" fillId="2" borderId="2" xfId="0" applyFont="1" applyFill="1" applyBorder="1" applyAlignment="1">
      <alignment horizontal="justify" vertical="center" wrapText="1"/>
    </xf>
    <xf numFmtId="3" fontId="2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25" fillId="4" borderId="1" xfId="1" applyFont="1" applyFill="1" applyBorder="1" applyAlignment="1">
      <alignment horizontal="center" vertical="center" wrapText="1"/>
    </xf>
    <xf numFmtId="0" fontId="16" fillId="4" borderId="2" xfId="1" applyFont="1" applyFill="1" applyBorder="1" applyAlignment="1">
      <alignment horizontal="left" vertical="center" wrapText="1"/>
    </xf>
    <xf numFmtId="0" fontId="16" fillId="4" borderId="3" xfId="1" applyFont="1" applyFill="1" applyBorder="1" applyAlignment="1">
      <alignment horizontal="left" vertical="center" wrapText="1"/>
    </xf>
    <xf numFmtId="0" fontId="12" fillId="4" borderId="2" xfId="1" applyFont="1" applyFill="1" applyBorder="1" applyAlignment="1">
      <alignment horizontal="left" vertical="center" wrapText="1"/>
    </xf>
    <xf numFmtId="0" fontId="12" fillId="4" borderId="3" xfId="1" applyFont="1" applyFill="1" applyBorder="1" applyAlignment="1">
      <alignment horizontal="left" vertical="center" wrapText="1"/>
    </xf>
    <xf numFmtId="0" fontId="12" fillId="4" borderId="1" xfId="1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2" fillId="4" borderId="2" xfId="0" applyFont="1" applyFill="1" applyBorder="1" applyAlignment="1">
      <alignment horizontal="justify" vertical="center" wrapText="1"/>
    </xf>
    <xf numFmtId="0" fontId="12" fillId="4" borderId="4" xfId="0" applyFont="1" applyFill="1" applyBorder="1" applyAlignment="1">
      <alignment horizontal="justify" vertical="center" wrapText="1"/>
    </xf>
    <xf numFmtId="0" fontId="12" fillId="4" borderId="3" xfId="0" applyFont="1" applyFill="1" applyBorder="1" applyAlignment="1">
      <alignment horizontal="justify" vertical="center" wrapText="1"/>
    </xf>
    <xf numFmtId="0" fontId="12" fillId="4" borderId="2" xfId="0" applyFont="1" applyFill="1" applyBorder="1" applyAlignment="1">
      <alignment horizontal="left" vertical="center" wrapText="1"/>
    </xf>
    <xf numFmtId="0" fontId="12" fillId="4" borderId="4" xfId="0" applyFont="1" applyFill="1" applyBorder="1" applyAlignment="1">
      <alignment horizontal="left" vertical="center" wrapText="1"/>
    </xf>
    <xf numFmtId="0" fontId="12" fillId="4" borderId="3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justify" vertical="center" wrapText="1"/>
    </xf>
    <xf numFmtId="0" fontId="23" fillId="6" borderId="5" xfId="0" applyFont="1" applyFill="1" applyBorder="1" applyAlignment="1">
      <alignment horizontal="center" vertical="center" wrapText="1"/>
    </xf>
    <xf numFmtId="0" fontId="23" fillId="6" borderId="6" xfId="0" applyFont="1" applyFill="1" applyBorder="1" applyAlignment="1">
      <alignment horizontal="center" vertical="center" wrapText="1"/>
    </xf>
    <xf numFmtId="0" fontId="24" fillId="7" borderId="2" xfId="1" applyFont="1" applyFill="1" applyBorder="1" applyAlignment="1">
      <alignment horizontal="center" vertical="center" wrapText="1"/>
    </xf>
    <xf numFmtId="0" fontId="24" fillId="7" borderId="4" xfId="1" applyFont="1" applyFill="1" applyBorder="1" applyAlignment="1">
      <alignment horizontal="center" vertical="center" wrapText="1"/>
    </xf>
    <xf numFmtId="0" fontId="24" fillId="7" borderId="3" xfId="1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left" vertical="center" wrapText="1"/>
    </xf>
    <xf numFmtId="0" fontId="12" fillId="3" borderId="4" xfId="0" applyFont="1" applyFill="1" applyBorder="1" applyAlignment="1">
      <alignment horizontal="left" vertical="center" wrapText="1"/>
    </xf>
    <xf numFmtId="0" fontId="12" fillId="3" borderId="3" xfId="0" applyFont="1" applyFill="1" applyBorder="1" applyAlignment="1">
      <alignment horizontal="left" vertical="center" wrapText="1"/>
    </xf>
    <xf numFmtId="0" fontId="12" fillId="3" borderId="0" xfId="1" applyFont="1" applyFill="1" applyAlignment="1">
      <alignment horizontal="center" vertical="center" wrapText="1"/>
    </xf>
    <xf numFmtId="0" fontId="16" fillId="3" borderId="1" xfId="1" applyFont="1" applyFill="1" applyBorder="1" applyAlignment="1">
      <alignment horizontal="left" vertical="center" wrapText="1"/>
    </xf>
    <xf numFmtId="0" fontId="16" fillId="3" borderId="2" xfId="1" applyFont="1" applyFill="1" applyBorder="1" applyAlignment="1">
      <alignment horizontal="left" vertical="center" wrapText="1"/>
    </xf>
    <xf numFmtId="0" fontId="16" fillId="3" borderId="3" xfId="1" applyFont="1" applyFill="1" applyBorder="1" applyAlignment="1">
      <alignment horizontal="left" vertical="center" wrapText="1"/>
    </xf>
    <xf numFmtId="0" fontId="15" fillId="3" borderId="1" xfId="0" applyFont="1" applyFill="1" applyBorder="1" applyAlignment="1">
      <alignment horizontal="left" vertical="center" wrapText="1"/>
    </xf>
  </cellXfs>
  <cellStyles count="10">
    <cellStyle name="Millares 2" xfId="6" xr:uid="{00000000-0005-0000-0000-000000000000}"/>
    <cellStyle name="Millares 2 2" xfId="8" xr:uid="{00000000-0005-0000-0000-000001000000}"/>
    <cellStyle name="Normal" xfId="0" builtinId="0"/>
    <cellStyle name="Normal 2" xfId="3" xr:uid="{00000000-0005-0000-0000-000003000000}"/>
    <cellStyle name="Normal 2 2 2" xfId="4" xr:uid="{00000000-0005-0000-0000-000004000000}"/>
    <cellStyle name="Normal 3" xfId="5" xr:uid="{00000000-0005-0000-0000-000005000000}"/>
    <cellStyle name="Normal 3 3" xfId="2" xr:uid="{00000000-0005-0000-0000-000006000000}"/>
    <cellStyle name="Normal 4" xfId="1" xr:uid="{00000000-0005-0000-0000-000007000000}"/>
    <cellStyle name="Normal_Xl0000062" xfId="9" xr:uid="{00000000-0005-0000-0000-000008000000}"/>
    <cellStyle name="Porcentaje 2" xfId="7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77933</xdr:colOff>
      <xdr:row>0</xdr:row>
      <xdr:rowOff>43295</xdr:rowOff>
    </xdr:from>
    <xdr:to>
      <xdr:col>2</xdr:col>
      <xdr:colOff>297008</xdr:colOff>
      <xdr:row>2</xdr:row>
      <xdr:rowOff>9467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2828E8D-B52A-44D5-8F3C-CA39358AB07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33" y="43295"/>
          <a:ext cx="2227984" cy="728172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0"/>
  <sheetViews>
    <sheetView showZeros="0" tabSelected="1" zoomScale="110" zoomScaleNormal="110" zoomScaleSheetLayoutView="115" zoomScalePageLayoutView="70" workbookViewId="0">
      <selection activeCell="O29" sqref="O29"/>
    </sheetView>
  </sheetViews>
  <sheetFormatPr baseColWidth="10" defaultColWidth="11.42578125" defaultRowHeight="12.75" x14ac:dyDescent="0.2"/>
  <cols>
    <col min="1" max="1" width="5.42578125" style="1" customWidth="1"/>
    <col min="2" max="2" width="24.7109375" style="1" customWidth="1"/>
    <col min="3" max="3" width="20.140625" style="1" customWidth="1"/>
    <col min="4" max="4" width="22.42578125" style="1" customWidth="1"/>
    <col min="5" max="5" width="13.140625" style="1" customWidth="1"/>
    <col min="6" max="7" width="9.28515625" style="1" customWidth="1"/>
    <col min="8" max="9" width="9.42578125" style="1" customWidth="1"/>
    <col min="10" max="11" width="13.140625" style="1" customWidth="1"/>
    <col min="12" max="12" width="18.85546875" style="1" customWidth="1"/>
    <col min="13" max="16384" width="11.42578125" style="1"/>
  </cols>
  <sheetData>
    <row r="1" spans="1:12" ht="43.5" customHeight="1" x14ac:dyDescent="0.2">
      <c r="A1" s="53" t="s">
        <v>47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</row>
    <row r="2" spans="1:12" ht="16.5" customHeight="1" x14ac:dyDescent="0.2">
      <c r="A2" s="55" t="s">
        <v>48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7"/>
    </row>
    <row r="3" spans="1:12" ht="20.25" customHeight="1" x14ac:dyDescent="0.2">
      <c r="A3" s="61" t="s">
        <v>9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</row>
    <row r="4" spans="1:12" ht="20.25" customHeight="1" x14ac:dyDescent="0.2">
      <c r="A4" s="62" t="s">
        <v>26</v>
      </c>
      <c r="B4" s="62"/>
      <c r="C4" s="65" t="s">
        <v>29</v>
      </c>
      <c r="D4" s="65"/>
      <c r="E4" s="65"/>
      <c r="F4" s="65"/>
      <c r="G4" s="65"/>
      <c r="H4" s="65"/>
      <c r="I4" s="65"/>
      <c r="J4" s="65"/>
      <c r="K4" s="65"/>
      <c r="L4" s="65"/>
    </row>
    <row r="5" spans="1:12" ht="30" customHeight="1" x14ac:dyDescent="0.2">
      <c r="A5" s="63" t="s">
        <v>20</v>
      </c>
      <c r="B5" s="64"/>
      <c r="C5" s="65" t="s">
        <v>49</v>
      </c>
      <c r="D5" s="65"/>
      <c r="E5" s="65"/>
      <c r="F5" s="65"/>
      <c r="G5" s="65"/>
      <c r="H5" s="65"/>
      <c r="I5" s="65"/>
      <c r="J5" s="65"/>
      <c r="K5" s="65"/>
      <c r="L5" s="65"/>
    </row>
    <row r="6" spans="1:12" ht="23.25" customHeight="1" x14ac:dyDescent="0.2">
      <c r="A6" s="63" t="s">
        <v>35</v>
      </c>
      <c r="B6" s="64"/>
      <c r="C6" s="58" t="s">
        <v>50</v>
      </c>
      <c r="D6" s="59"/>
      <c r="E6" s="59"/>
      <c r="F6" s="59"/>
      <c r="G6" s="59"/>
      <c r="H6" s="59"/>
      <c r="I6" s="59"/>
      <c r="J6" s="59"/>
      <c r="K6" s="59"/>
      <c r="L6" s="60"/>
    </row>
    <row r="7" spans="1:12" ht="44.25" customHeight="1" x14ac:dyDescent="0.2">
      <c r="A7" s="40" t="s">
        <v>27</v>
      </c>
      <c r="B7" s="41"/>
      <c r="C7" s="52" t="s">
        <v>30</v>
      </c>
      <c r="D7" s="52"/>
      <c r="E7" s="52"/>
      <c r="F7" s="52"/>
      <c r="G7" s="52"/>
      <c r="H7" s="52"/>
      <c r="I7" s="52"/>
      <c r="J7" s="52"/>
      <c r="K7" s="52"/>
      <c r="L7" s="52"/>
    </row>
    <row r="8" spans="1:12" ht="21" customHeight="1" x14ac:dyDescent="0.2">
      <c r="A8" s="40" t="s">
        <v>28</v>
      </c>
      <c r="B8" s="41"/>
      <c r="C8" s="45" t="s">
        <v>31</v>
      </c>
      <c r="D8" s="45"/>
      <c r="E8" s="45"/>
      <c r="F8" s="45"/>
      <c r="G8" s="45"/>
      <c r="H8" s="45"/>
      <c r="I8" s="45"/>
      <c r="J8" s="45"/>
      <c r="K8" s="45"/>
      <c r="L8" s="45"/>
    </row>
    <row r="9" spans="1:12" ht="51" customHeight="1" x14ac:dyDescent="0.2">
      <c r="A9" s="30" t="s">
        <v>34</v>
      </c>
      <c r="B9" s="31" t="s">
        <v>21</v>
      </c>
      <c r="C9" s="31" t="s">
        <v>22</v>
      </c>
      <c r="D9" s="31" t="s">
        <v>1</v>
      </c>
      <c r="E9" s="31" t="s">
        <v>0</v>
      </c>
      <c r="F9" s="31" t="s">
        <v>57</v>
      </c>
      <c r="G9" s="32" t="s">
        <v>45</v>
      </c>
      <c r="H9" s="32" t="s">
        <v>53</v>
      </c>
      <c r="I9" s="32" t="s">
        <v>56</v>
      </c>
      <c r="J9" s="39" t="s">
        <v>23</v>
      </c>
      <c r="K9" s="39" t="s">
        <v>24</v>
      </c>
      <c r="L9" s="27" t="s">
        <v>25</v>
      </c>
    </row>
    <row r="10" spans="1:12" ht="73.5" customHeight="1" x14ac:dyDescent="0.2">
      <c r="A10" s="34">
        <v>1</v>
      </c>
      <c r="B10" s="36" t="s">
        <v>40</v>
      </c>
      <c r="C10" s="6"/>
      <c r="D10" s="7"/>
      <c r="E10" s="13" t="s">
        <v>3</v>
      </c>
      <c r="F10" s="14">
        <f>SUM(F11+F18+F25)</f>
        <v>59850</v>
      </c>
      <c r="G10" s="14">
        <f>+G11+G18+G25</f>
        <v>1634</v>
      </c>
      <c r="H10" s="14">
        <f>+H11+H18+H25</f>
        <v>3941</v>
      </c>
      <c r="I10" s="14">
        <f>+I11+I18+I25</f>
        <v>6648</v>
      </c>
      <c r="J10" s="14">
        <f>+G10+H10+I10</f>
        <v>12223</v>
      </c>
      <c r="K10" s="15">
        <f t="shared" ref="K10:K21" si="0">+J10/F10</f>
        <v>0.20422723475355054</v>
      </c>
      <c r="L10" s="16"/>
    </row>
    <row r="11" spans="1:12" ht="39.75" customHeight="1" x14ac:dyDescent="0.2">
      <c r="A11" s="2"/>
      <c r="B11" s="6"/>
      <c r="C11" s="3" t="s">
        <v>43</v>
      </c>
      <c r="D11" s="7"/>
      <c r="E11" s="13" t="s">
        <v>3</v>
      </c>
      <c r="F11" s="14">
        <f>+F12+F13</f>
        <v>43560</v>
      </c>
      <c r="G11" s="14">
        <f>+G12+G13</f>
        <v>1352</v>
      </c>
      <c r="H11" s="14">
        <f>+H12+H13</f>
        <v>3475</v>
      </c>
      <c r="I11" s="14">
        <f>+I12+I13</f>
        <v>4931</v>
      </c>
      <c r="J11" s="14">
        <f t="shared" ref="J11:J25" si="1">+G11+H11+I11</f>
        <v>9758</v>
      </c>
      <c r="K11" s="15">
        <f t="shared" si="0"/>
        <v>0.22401285583103764</v>
      </c>
      <c r="L11" s="17"/>
    </row>
    <row r="12" spans="1:12" ht="21.75" customHeight="1" x14ac:dyDescent="0.2">
      <c r="A12" s="2"/>
      <c r="B12" s="6"/>
      <c r="C12" s="11"/>
      <c r="D12" s="33" t="s">
        <v>10</v>
      </c>
      <c r="E12" s="18" t="s">
        <v>3</v>
      </c>
      <c r="F12" s="19">
        <v>23787</v>
      </c>
      <c r="G12" s="20">
        <v>228</v>
      </c>
      <c r="H12" s="20">
        <v>1192</v>
      </c>
      <c r="I12" s="20">
        <v>2939</v>
      </c>
      <c r="J12" s="21">
        <f t="shared" si="1"/>
        <v>4359</v>
      </c>
      <c r="K12" s="22">
        <f t="shared" si="0"/>
        <v>0.18325135578257032</v>
      </c>
      <c r="L12" s="17"/>
    </row>
    <row r="13" spans="1:12" ht="30.75" customHeight="1" x14ac:dyDescent="0.2">
      <c r="A13" s="2"/>
      <c r="B13" s="6"/>
      <c r="C13" s="6"/>
      <c r="D13" s="3" t="s">
        <v>11</v>
      </c>
      <c r="E13" s="18" t="s">
        <v>3</v>
      </c>
      <c r="F13" s="19">
        <v>19773</v>
      </c>
      <c r="G13" s="20">
        <v>1124</v>
      </c>
      <c r="H13" s="20">
        <v>2283</v>
      </c>
      <c r="I13" s="20">
        <v>1992</v>
      </c>
      <c r="J13" s="21">
        <f t="shared" si="1"/>
        <v>5399</v>
      </c>
      <c r="K13" s="22">
        <f t="shared" si="0"/>
        <v>0.27304910736863397</v>
      </c>
      <c r="L13" s="17"/>
    </row>
    <row r="14" spans="1:12" ht="54.75" customHeight="1" x14ac:dyDescent="0.2">
      <c r="A14" s="2"/>
      <c r="B14" s="6"/>
      <c r="C14" s="33" t="s">
        <v>41</v>
      </c>
      <c r="D14" s="10"/>
      <c r="E14" s="23" t="s">
        <v>8</v>
      </c>
      <c r="F14" s="14">
        <f>+F15+F16+F17</f>
        <v>12647</v>
      </c>
      <c r="G14" s="14">
        <f>+G15+G16+G17</f>
        <v>944</v>
      </c>
      <c r="H14" s="14">
        <f>+H15+H16+H17</f>
        <v>1282</v>
      </c>
      <c r="I14" s="14">
        <f>+I15+I16+I17</f>
        <v>1161</v>
      </c>
      <c r="J14" s="14">
        <f t="shared" si="1"/>
        <v>3387</v>
      </c>
      <c r="K14" s="15">
        <f t="shared" si="0"/>
        <v>0.26781054795603698</v>
      </c>
      <c r="L14" s="19"/>
    </row>
    <row r="15" spans="1:12" ht="34.5" customHeight="1" x14ac:dyDescent="0.2">
      <c r="A15" s="2"/>
      <c r="B15" s="6"/>
      <c r="C15" s="10"/>
      <c r="D15" s="33" t="s">
        <v>12</v>
      </c>
      <c r="E15" s="24" t="s">
        <v>8</v>
      </c>
      <c r="F15" s="19">
        <v>10000</v>
      </c>
      <c r="G15" s="20">
        <v>426</v>
      </c>
      <c r="H15" s="20">
        <v>1091</v>
      </c>
      <c r="I15" s="20">
        <v>1042</v>
      </c>
      <c r="J15" s="21">
        <f t="shared" si="1"/>
        <v>2559</v>
      </c>
      <c r="K15" s="22">
        <f t="shared" si="0"/>
        <v>0.25590000000000002</v>
      </c>
      <c r="L15" s="17"/>
    </row>
    <row r="16" spans="1:12" ht="29.25" customHeight="1" x14ac:dyDescent="0.2">
      <c r="A16" s="2"/>
      <c r="B16" s="6"/>
      <c r="C16" s="10"/>
      <c r="D16" s="3" t="s">
        <v>13</v>
      </c>
      <c r="E16" s="24" t="s">
        <v>8</v>
      </c>
      <c r="F16" s="19">
        <v>400</v>
      </c>
      <c r="G16" s="20">
        <v>27</v>
      </c>
      <c r="H16" s="20">
        <v>40</v>
      </c>
      <c r="I16" s="20">
        <v>20</v>
      </c>
      <c r="J16" s="21">
        <f t="shared" si="1"/>
        <v>87</v>
      </c>
      <c r="K16" s="22">
        <f t="shared" si="0"/>
        <v>0.2175</v>
      </c>
      <c r="L16" s="17"/>
    </row>
    <row r="17" spans="1:12" ht="55.5" customHeight="1" x14ac:dyDescent="0.2">
      <c r="A17" s="2"/>
      <c r="B17" s="6"/>
      <c r="C17" s="10"/>
      <c r="D17" s="33" t="s">
        <v>36</v>
      </c>
      <c r="E17" s="24" t="s">
        <v>8</v>
      </c>
      <c r="F17" s="19">
        <v>2247</v>
      </c>
      <c r="G17" s="20">
        <v>491</v>
      </c>
      <c r="H17" s="20">
        <v>151</v>
      </c>
      <c r="I17" s="37">
        <v>99</v>
      </c>
      <c r="J17" s="21">
        <f t="shared" si="1"/>
        <v>741</v>
      </c>
      <c r="K17" s="22">
        <f t="shared" si="0"/>
        <v>0.32977303070761016</v>
      </c>
      <c r="L17" s="17"/>
    </row>
    <row r="18" spans="1:12" ht="64.5" customHeight="1" x14ac:dyDescent="0.2">
      <c r="A18" s="2"/>
      <c r="B18" s="6"/>
      <c r="C18" s="33" t="s">
        <v>42</v>
      </c>
      <c r="D18" s="10"/>
      <c r="E18" s="13" t="s">
        <v>3</v>
      </c>
      <c r="F18" s="25">
        <v>11473</v>
      </c>
      <c r="G18" s="26">
        <v>240</v>
      </c>
      <c r="H18" s="26">
        <v>441</v>
      </c>
      <c r="I18" s="26">
        <v>540</v>
      </c>
      <c r="J18" s="14">
        <f t="shared" si="1"/>
        <v>1221</v>
      </c>
      <c r="K18" s="15">
        <f t="shared" si="0"/>
        <v>0.10642377756471716</v>
      </c>
      <c r="L18" s="19"/>
    </row>
    <row r="19" spans="1:12" ht="83.25" customHeight="1" x14ac:dyDescent="0.2">
      <c r="A19" s="2"/>
      <c r="B19" s="12"/>
      <c r="C19" s="10"/>
      <c r="D19" s="8" t="s">
        <v>14</v>
      </c>
      <c r="E19" s="24" t="s">
        <v>7</v>
      </c>
      <c r="F19" s="19">
        <v>12046</v>
      </c>
      <c r="G19" s="20">
        <v>741</v>
      </c>
      <c r="H19" s="20">
        <v>1202</v>
      </c>
      <c r="I19" s="20">
        <v>893</v>
      </c>
      <c r="J19" s="21">
        <f t="shared" si="1"/>
        <v>2836</v>
      </c>
      <c r="K19" s="22">
        <f t="shared" si="0"/>
        <v>0.23543084841441142</v>
      </c>
      <c r="L19" s="5"/>
    </row>
    <row r="20" spans="1:12" ht="66.75" customHeight="1" x14ac:dyDescent="0.2">
      <c r="A20" s="2"/>
      <c r="B20" s="12"/>
      <c r="C20" s="10"/>
      <c r="D20" s="8" t="s">
        <v>44</v>
      </c>
      <c r="E20" s="24" t="s">
        <v>5</v>
      </c>
      <c r="F20" s="19">
        <v>600</v>
      </c>
      <c r="G20" s="20">
        <v>10</v>
      </c>
      <c r="H20" s="20">
        <v>37</v>
      </c>
      <c r="I20" s="20">
        <v>53</v>
      </c>
      <c r="J20" s="21">
        <f t="shared" si="1"/>
        <v>100</v>
      </c>
      <c r="K20" s="22">
        <f t="shared" si="0"/>
        <v>0.16666666666666666</v>
      </c>
      <c r="L20" s="5"/>
    </row>
    <row r="21" spans="1:12" ht="39" customHeight="1" x14ac:dyDescent="0.2">
      <c r="A21" s="2"/>
      <c r="B21" s="12"/>
      <c r="C21" s="10"/>
      <c r="D21" s="8" t="s">
        <v>38</v>
      </c>
      <c r="E21" s="24" t="s">
        <v>5</v>
      </c>
      <c r="F21" s="19">
        <v>65</v>
      </c>
      <c r="G21" s="28" t="s">
        <v>51</v>
      </c>
      <c r="H21" s="28" t="s">
        <v>51</v>
      </c>
      <c r="I21" s="28" t="s">
        <v>58</v>
      </c>
      <c r="J21" s="21">
        <f t="shared" si="1"/>
        <v>8</v>
      </c>
      <c r="K21" s="22">
        <f t="shared" si="0"/>
        <v>0.12307692307692308</v>
      </c>
      <c r="L21" s="5"/>
    </row>
    <row r="22" spans="1:12" ht="72" customHeight="1" x14ac:dyDescent="0.2">
      <c r="A22" s="2"/>
      <c r="B22" s="12"/>
      <c r="C22" s="10"/>
      <c r="D22" s="8" t="s">
        <v>39</v>
      </c>
      <c r="E22" s="18" t="s">
        <v>5</v>
      </c>
      <c r="F22" s="19">
        <v>1500</v>
      </c>
      <c r="G22" s="20">
        <v>127</v>
      </c>
      <c r="H22" s="37">
        <v>152</v>
      </c>
      <c r="I22" s="37">
        <v>146</v>
      </c>
      <c r="J22" s="21">
        <f t="shared" si="1"/>
        <v>425</v>
      </c>
      <c r="K22" s="22">
        <f>+J22/F22</f>
        <v>0.28333333333333333</v>
      </c>
      <c r="L22" s="5"/>
    </row>
    <row r="23" spans="1:12" ht="48.75" customHeight="1" x14ac:dyDescent="0.2">
      <c r="A23" s="2"/>
      <c r="B23" s="6"/>
      <c r="C23" s="10"/>
      <c r="D23" s="8" t="s">
        <v>15</v>
      </c>
      <c r="E23" s="24" t="s">
        <v>2</v>
      </c>
      <c r="F23" s="19">
        <v>1687</v>
      </c>
      <c r="G23" s="28" t="s">
        <v>46</v>
      </c>
      <c r="H23" s="28" t="s">
        <v>55</v>
      </c>
      <c r="I23" s="28" t="s">
        <v>59</v>
      </c>
      <c r="J23" s="21">
        <f t="shared" si="1"/>
        <v>92</v>
      </c>
      <c r="K23" s="22">
        <f>+J23/F23</f>
        <v>5.4534676941315946E-2</v>
      </c>
      <c r="L23" s="17"/>
    </row>
    <row r="24" spans="1:12" ht="45.75" customHeight="1" x14ac:dyDescent="0.2">
      <c r="A24" s="2"/>
      <c r="B24" s="11"/>
      <c r="C24" s="10"/>
      <c r="D24" s="8" t="s">
        <v>16</v>
      </c>
      <c r="E24" s="24" t="s">
        <v>4</v>
      </c>
      <c r="F24" s="19">
        <v>96347</v>
      </c>
      <c r="G24" s="20">
        <v>2794</v>
      </c>
      <c r="H24" s="20">
        <v>3350</v>
      </c>
      <c r="I24" s="20">
        <v>12740</v>
      </c>
      <c r="J24" s="21">
        <f t="shared" si="1"/>
        <v>18884</v>
      </c>
      <c r="K24" s="22">
        <f>+J24/F24</f>
        <v>0.19599987545019565</v>
      </c>
      <c r="L24" s="17"/>
    </row>
    <row r="25" spans="1:12" ht="97.5" customHeight="1" x14ac:dyDescent="0.2">
      <c r="A25" s="2"/>
      <c r="B25" s="6"/>
      <c r="C25" s="33" t="s">
        <v>37</v>
      </c>
      <c r="D25" s="3"/>
      <c r="E25" s="23" t="s">
        <v>3</v>
      </c>
      <c r="F25" s="25">
        <v>4817</v>
      </c>
      <c r="G25" s="29" t="s">
        <v>52</v>
      </c>
      <c r="H25" s="29" t="s">
        <v>54</v>
      </c>
      <c r="I25" s="38">
        <v>1177</v>
      </c>
      <c r="J25" s="14">
        <f t="shared" si="1"/>
        <v>1244</v>
      </c>
      <c r="K25" s="15">
        <f>+J25/F25</f>
        <v>0.25825202408137843</v>
      </c>
      <c r="L25" s="17"/>
    </row>
    <row r="26" spans="1:12" ht="45" customHeight="1" x14ac:dyDescent="0.2">
      <c r="A26" s="42" t="s">
        <v>27</v>
      </c>
      <c r="B26" s="43"/>
      <c r="C26" s="46" t="s">
        <v>32</v>
      </c>
      <c r="D26" s="47"/>
      <c r="E26" s="47"/>
      <c r="F26" s="47"/>
      <c r="G26" s="47"/>
      <c r="H26" s="47"/>
      <c r="I26" s="47"/>
      <c r="J26" s="47"/>
      <c r="K26" s="47"/>
      <c r="L26" s="48"/>
    </row>
    <row r="27" spans="1:12" ht="19.5" customHeight="1" x14ac:dyDescent="0.2">
      <c r="A27" s="44" t="s">
        <v>28</v>
      </c>
      <c r="B27" s="44"/>
      <c r="C27" s="49" t="s">
        <v>33</v>
      </c>
      <c r="D27" s="50"/>
      <c r="E27" s="50"/>
      <c r="F27" s="50"/>
      <c r="G27" s="50"/>
      <c r="H27" s="50"/>
      <c r="I27" s="50"/>
      <c r="J27" s="50"/>
      <c r="K27" s="50"/>
      <c r="L27" s="51"/>
    </row>
    <row r="28" spans="1:12" ht="54.75" customHeight="1" x14ac:dyDescent="0.2">
      <c r="A28" s="34">
        <v>2</v>
      </c>
      <c r="B28" s="35" t="s">
        <v>17</v>
      </c>
      <c r="C28" s="2"/>
      <c r="D28" s="2"/>
      <c r="E28" s="13" t="s">
        <v>6</v>
      </c>
      <c r="F28" s="25">
        <f t="shared" ref="F28" si="2">+F29+F30</f>
        <v>70225</v>
      </c>
      <c r="G28" s="25">
        <f>+G29+G30</f>
        <v>4407</v>
      </c>
      <c r="H28" s="25">
        <f>+H29+H30</f>
        <v>8715</v>
      </c>
      <c r="I28" s="25">
        <f>+I29+I30</f>
        <v>5720</v>
      </c>
      <c r="J28" s="14">
        <f>+G28+H28+I28</f>
        <v>18842</v>
      </c>
      <c r="K28" s="15">
        <f>+J28/F28</f>
        <v>0.26830900676397296</v>
      </c>
      <c r="L28" s="9"/>
    </row>
    <row r="29" spans="1:12" ht="66" customHeight="1" x14ac:dyDescent="0.2">
      <c r="A29" s="2"/>
      <c r="B29" s="11"/>
      <c r="C29" s="33" t="s">
        <v>18</v>
      </c>
      <c r="D29" s="2"/>
      <c r="E29" s="13" t="s">
        <v>6</v>
      </c>
      <c r="F29" s="25">
        <v>69356</v>
      </c>
      <c r="G29" s="26">
        <v>4357</v>
      </c>
      <c r="H29" s="26">
        <v>8601</v>
      </c>
      <c r="I29" s="26">
        <v>5606</v>
      </c>
      <c r="J29" s="14">
        <f>+G29+H29+I29</f>
        <v>18564</v>
      </c>
      <c r="K29" s="15">
        <f>+J29/F29</f>
        <v>0.26766249495357286</v>
      </c>
      <c r="L29" s="4"/>
    </row>
    <row r="30" spans="1:12" ht="93.75" customHeight="1" x14ac:dyDescent="0.2">
      <c r="A30" s="2"/>
      <c r="B30" s="6"/>
      <c r="C30" s="33" t="s">
        <v>19</v>
      </c>
      <c r="D30" s="2"/>
      <c r="E30" s="13" t="s">
        <v>6</v>
      </c>
      <c r="F30" s="25">
        <v>869</v>
      </c>
      <c r="G30" s="26">
        <v>50</v>
      </c>
      <c r="H30" s="26">
        <v>114</v>
      </c>
      <c r="I30" s="26">
        <v>114</v>
      </c>
      <c r="J30" s="14">
        <f>+G30+H30+I30</f>
        <v>278</v>
      </c>
      <c r="K30" s="15">
        <f>+J30/F30</f>
        <v>0.31990794016110474</v>
      </c>
      <c r="L30" s="4"/>
    </row>
  </sheetData>
  <mergeCells count="17">
    <mergeCell ref="A1:L1"/>
    <mergeCell ref="A2:L2"/>
    <mergeCell ref="C6:L6"/>
    <mergeCell ref="A3:L3"/>
    <mergeCell ref="A4:B4"/>
    <mergeCell ref="A5:B5"/>
    <mergeCell ref="A6:B6"/>
    <mergeCell ref="C4:L4"/>
    <mergeCell ref="C5:L5"/>
    <mergeCell ref="A7:B7"/>
    <mergeCell ref="A8:B8"/>
    <mergeCell ref="A26:B26"/>
    <mergeCell ref="A27:B27"/>
    <mergeCell ref="C8:L8"/>
    <mergeCell ref="C26:L26"/>
    <mergeCell ref="C27:L27"/>
    <mergeCell ref="C7:L7"/>
  </mergeCells>
  <printOptions horizontalCentered="1"/>
  <pageMargins left="0.62992125984251968" right="0.43307086614173229" top="0.74803149606299213" bottom="0.74803149606299213" header="0.31496062992125984" footer="0.31496062992125984"/>
  <pageSetup paperSize="345" scale="85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MARZO</vt:lpstr>
      <vt:lpstr>MARZO!Títulos_a_imprimir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Garcia</dc:creator>
  <cp:lastModifiedBy>Claudia Zeta Lam</cp:lastModifiedBy>
  <cp:lastPrinted>2024-03-26T13:52:43Z</cp:lastPrinted>
  <dcterms:created xsi:type="dcterms:W3CDTF">2019-01-08T14:24:40Z</dcterms:created>
  <dcterms:modified xsi:type="dcterms:W3CDTF">2024-04-09T19:02:50Z</dcterms:modified>
</cp:coreProperties>
</file>