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0730" windowHeight="12435" tabRatio="891"/>
  </bookViews>
  <sheets>
    <sheet name="N4" sheetId="9" r:id="rId1"/>
  </sheets>
  <calcPr calcId="125725"/>
</workbook>
</file>

<file path=xl/calcChain.xml><?xml version="1.0" encoding="utf-8"?>
<calcChain xmlns="http://schemas.openxmlformats.org/spreadsheetml/2006/main">
  <c r="S29" i="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28"/>
  <c r="S65"/>
  <c r="U61" l="1"/>
  <c r="U64" l="1"/>
  <c r="U63"/>
  <c r="U62" l="1"/>
  <c r="U65" l="1"/>
  <c r="U60"/>
  <c r="U59"/>
  <c r="U58"/>
  <c r="U57"/>
  <c r="U56"/>
  <c r="U55"/>
  <c r="U54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O27"/>
  <c r="L27"/>
  <c r="O26"/>
  <c r="L26"/>
  <c r="O25"/>
  <c r="L25"/>
  <c r="L24"/>
  <c r="S24" s="1"/>
  <c r="U24" s="1"/>
  <c r="L23"/>
  <c r="S23" s="1"/>
  <c r="U23" s="1"/>
  <c r="L22"/>
  <c r="S22" s="1"/>
  <c r="U22" s="1"/>
  <c r="L21"/>
  <c r="S21" s="1"/>
  <c r="U21" s="1"/>
  <c r="O20"/>
  <c r="L20"/>
  <c r="L19"/>
  <c r="S19" s="1"/>
  <c r="U19" s="1"/>
  <c r="L18"/>
  <c r="S18" s="1"/>
  <c r="U18" s="1"/>
  <c r="L17"/>
  <c r="S17" s="1"/>
  <c r="U17" s="1"/>
  <c r="L16"/>
  <c r="S16" s="1"/>
  <c r="U16" s="1"/>
  <c r="L15"/>
  <c r="S15" s="1"/>
  <c r="U15" s="1"/>
  <c r="O14"/>
  <c r="L14"/>
  <c r="L13"/>
  <c r="S13" s="1"/>
  <c r="U13" s="1"/>
  <c r="S27" l="1"/>
  <c r="U27" s="1"/>
  <c r="S25"/>
  <c r="U25" s="1"/>
  <c r="S26"/>
  <c r="U26" s="1"/>
  <c r="S14"/>
  <c r="U14" s="1"/>
  <c r="S20"/>
  <c r="U20" s="1"/>
  <c r="U53"/>
</calcChain>
</file>

<file path=xl/sharedStrings.xml><?xml version="1.0" encoding="utf-8"?>
<sst xmlns="http://schemas.openxmlformats.org/spreadsheetml/2006/main" count="242" uniqueCount="121">
  <si>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</si>
  <si>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</si>
  <si>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</si>
  <si>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</si>
  <si>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</si>
  <si>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</si>
  <si>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</si>
  <si>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</si>
  <si>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</si>
  <si>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</si>
  <si>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</si>
  <si>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</si>
  <si>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</si>
  <si>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</si>
  <si>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</si>
  <si>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</si>
  <si>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</si>
  <si>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</si>
  <si>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</si>
  <si>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</si>
  <si>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</si>
  <si>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</si>
  <si>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</si>
  <si>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</si>
  <si>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</si>
  <si>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</si>
  <si>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</si>
  <si>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</si>
  <si>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</si>
  <si>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</si>
  <si>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</si>
  <si>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</si>
  <si>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</si>
  <si>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</si>
  <si>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</si>
  <si>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</si>
  <si>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</si>
  <si>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</si>
  <si>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CAROLA BERIOSKA GARCIA GARCIA</t>
  </si>
  <si>
    <t>DARWIN ESTUARDO JOCHOLA MAGZUL</t>
  </si>
  <si>
    <t>DARWIN JOSÉ CHOY PATZÁN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</si>
  <si>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</si>
  <si>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</si>
  <si>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</si>
  <si>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</si>
  <si>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</si>
  <si>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</si>
  <si>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</si>
  <si>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</si>
  <si>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</si>
  <si>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</si>
  <si>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</si>
  <si>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</si>
  <si>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</si>
  <si>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</si>
  <si>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</si>
  <si>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</si>
  <si>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</si>
  <si>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</si>
  <si>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</si>
  <si>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DIMENSIÓN</t>
  </si>
  <si>
    <t>ASESOR DE METROLOGÍA VOLUMEN</t>
  </si>
  <si>
    <t>ASESOR DE METROLOGIA LEGAL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</si>
  <si>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</si>
  <si>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</si>
  <si>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</si>
  <si>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</si>
  <si>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</si>
  <si>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</si>
  <si>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</si>
  <si>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</si>
  <si>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</si>
  <si>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</si>
  <si>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</si>
  <si>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</si>
  <si>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</si>
  <si>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</si>
  <si>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</si>
  <si>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</si>
  <si>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</si>
  <si>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</si>
  <si>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</si>
  <si>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</si>
  <si>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</si>
  <si>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</si>
  <si>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</si>
  <si>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</si>
  <si>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</si>
  <si>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</si>
  <si>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</si>
  <si>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</si>
  <si>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</si>
  <si>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</si>
  <si>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EDNA DALILA SANTOS DE DÍAZ</t>
  </si>
  <si>
    <t>AUXILIAR DE COMPRAS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</si>
  <si>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</si>
  <si>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</si>
  <si>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</si>
  <si>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</si>
  <si>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</si>
  <si>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</si>
  <si>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</si>
  <si>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</si>
  <si>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</si>
  <si>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ANA LUCIA GARCIA JUAREZ</t>
  </si>
  <si>
    <t>EFER DIONICIO GOMEZ GOMEZ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</si>
  <si>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</si>
  <si>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</si>
  <si>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</si>
  <si>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</si>
  <si>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</si>
  <si>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</si>
  <si>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</si>
  <si>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</si>
  <si>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</si>
  <si>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</si>
  <si>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</si>
  <si>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MARLON ESTEVEN MACAL CRUZ</t>
  </si>
  <si>
    <t>ASISTENTE ADMINISTRATIVO FINANCIERO</t>
  </si>
  <si>
    <t>FECHA DE ACTUALIZACIÓN: 31 ENERO 2025</t>
  </si>
  <si>
    <t>CORRESPONDE AL MES DE: ENERO 2025</t>
  </si>
</sst>
</file>

<file path=xl/styles.xml><?xml version="1.0" encoding="utf-8"?>
<styleSheet xmlns="http://schemas.openxmlformats.org/spreadsheetml/2006/main">
  <numFmts count="2">
    <numFmt numFmtId="166" formatCode="_(* #,##0.00_);_(* \(#,##0.00\);_(* &quot;-&quot;??_);_(@_)"/>
    <numFmt numFmtId="167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0" fontId="7" fillId="0" borderId="0"/>
    <xf numFmtId="166" fontId="8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167" fontId="8" fillId="0" borderId="0" applyFont="0" applyFill="0" applyBorder="0" applyAlignment="0" applyProtection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0">
      <alignment vertical="top"/>
    </xf>
  </cellStyleXfs>
  <cellXfs count="43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0" fillId="0" borderId="0" xfId="4" applyFont="1"/>
    <xf numFmtId="166" fontId="9" fillId="0" borderId="2" xfId="4" applyFont="1" applyBorder="1" applyAlignment="1">
      <alignment horizontal="center" vertical="center"/>
    </xf>
    <xf numFmtId="166" fontId="9" fillId="0" borderId="1" xfId="4" applyFont="1" applyBorder="1" applyAlignment="1">
      <alignment horizontal="center" vertical="center"/>
    </xf>
    <xf numFmtId="166" fontId="9" fillId="0" borderId="2" xfId="4" applyFont="1" applyFill="1" applyBorder="1" applyAlignment="1">
      <alignment horizontal="center" vertical="center"/>
    </xf>
    <xf numFmtId="166" fontId="9" fillId="0" borderId="1" xfId="4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6" fontId="9" fillId="0" borderId="1" xfId="4" applyNumberFormat="1" applyFont="1" applyFill="1" applyBorder="1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4" applyFont="1" applyBorder="1"/>
    <xf numFmtId="166" fontId="9" fillId="0" borderId="9" xfId="4" applyFont="1" applyBorder="1"/>
    <xf numFmtId="166" fontId="9" fillId="0" borderId="3" xfId="4" applyFont="1" applyBorder="1"/>
    <xf numFmtId="166" fontId="9" fillId="0" borderId="14" xfId="4" applyNumberFormat="1" applyFont="1" applyFill="1" applyBorder="1"/>
    <xf numFmtId="0" fontId="9" fillId="0" borderId="17" xfId="0" applyFont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/>
    <xf numFmtId="166" fontId="9" fillId="0" borderId="15" xfId="4" applyFont="1" applyBorder="1"/>
    <xf numFmtId="166" fontId="9" fillId="0" borderId="16" xfId="4" applyFont="1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166" fontId="9" fillId="0" borderId="14" xfId="4" applyFont="1" applyBorder="1"/>
    <xf numFmtId="166" fontId="9" fillId="0" borderId="18" xfId="4" applyFont="1" applyBorder="1"/>
    <xf numFmtId="0" fontId="9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3">
    <cellStyle name="Millares" xfId="4" builtinId="3"/>
    <cellStyle name="Millares 2" xfId="8"/>
    <cellStyle name="Normal" xfId="0" builtinId="0"/>
    <cellStyle name="Normal 2" xfId="1"/>
    <cellStyle name="Normal 2 2 2" xfId="7"/>
    <cellStyle name="Normal 3" xfId="2"/>
    <cellStyle name="Normal 3 3" xfId="6"/>
    <cellStyle name="Normal 4" xfId="5"/>
    <cellStyle name="Normal 5" xfId="9"/>
    <cellStyle name="Normal 6" xfId="10"/>
    <cellStyle name="Normal 7" xfId="11"/>
    <cellStyle name="Normal 8" xfId="3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65</xdr:row>
      <xdr:rowOff>76200</xdr:rowOff>
    </xdr:from>
    <xdr:to>
      <xdr:col>4</xdr:col>
      <xdr:colOff>1742873</xdr:colOff>
      <xdr:row>71</xdr:row>
      <xdr:rowOff>142724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6675" y="13239750"/>
          <a:ext cx="1619048" cy="1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W65"/>
  <sheetViews>
    <sheetView showGridLines="0" tabSelected="1" view="pageBreakPreview" zoomScaleNormal="100" zoomScaleSheetLayoutView="100" workbookViewId="0"/>
  </sheetViews>
  <sheetFormatPr baseColWidth="10" defaultRowHeight="1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>
      <c r="B2" s="40" t="s">
        <v>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2:23" ht="15.75">
      <c r="B3" s="6" t="s">
        <v>16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>
      <c r="B4" s="6" t="s">
        <v>17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>
      <c r="B5" s="6" t="s">
        <v>18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>
      <c r="B6" s="6" t="s">
        <v>19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>
      <c r="B7" s="6" t="s">
        <v>103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>
      <c r="B8" s="37" t="s">
        <v>119</v>
      </c>
      <c r="C8" s="38"/>
      <c r="D8" s="38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>
      <c r="B9" s="37" t="s">
        <v>120</v>
      </c>
      <c r="C9" s="38"/>
      <c r="D9" s="38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3" ht="21" customHeight="1" thickBot="1">
      <c r="B11" s="39" t="s">
        <v>14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3" ht="33.7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24</v>
      </c>
      <c r="K12" s="1" t="s">
        <v>25</v>
      </c>
      <c r="L12" s="1" t="s">
        <v>22</v>
      </c>
      <c r="M12" s="1" t="s">
        <v>23</v>
      </c>
      <c r="N12" s="1" t="s">
        <v>26</v>
      </c>
      <c r="O12" s="1" t="s">
        <v>27</v>
      </c>
      <c r="P12" s="1" t="s">
        <v>28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2:23">
      <c r="B13" s="18">
        <v>1</v>
      </c>
      <c r="C13" s="20" t="s">
        <v>20</v>
      </c>
      <c r="D13" s="11" t="s">
        <v>70</v>
      </c>
      <c r="E13" s="11" t="s">
        <v>71</v>
      </c>
      <c r="F13" s="21" t="s">
        <v>21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7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2:23">
      <c r="B14" s="18">
        <v>2</v>
      </c>
      <c r="C14" s="20" t="s">
        <v>20</v>
      </c>
      <c r="D14" s="11" t="s">
        <v>72</v>
      </c>
      <c r="E14" s="10" t="s">
        <v>73</v>
      </c>
      <c r="F14" s="21" t="s">
        <v>21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2:23">
      <c r="B15" s="18">
        <v>3</v>
      </c>
      <c r="C15" s="20" t="s">
        <v>20</v>
      </c>
      <c r="D15" s="11" t="s">
        <v>74</v>
      </c>
      <c r="E15" s="10" t="s">
        <v>75</v>
      </c>
      <c r="F15" s="21" t="s">
        <v>21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2:23">
      <c r="B16" s="18">
        <v>4</v>
      </c>
      <c r="C16" s="20" t="s">
        <v>20</v>
      </c>
      <c r="D16" s="11" t="s">
        <v>76</v>
      </c>
      <c r="E16" s="10" t="s">
        <v>77</v>
      </c>
      <c r="F16" s="21" t="s">
        <v>21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>
      <c r="B17" s="18">
        <v>5</v>
      </c>
      <c r="C17" s="20" t="s">
        <v>20</v>
      </c>
      <c r="D17" s="11" t="s">
        <v>78</v>
      </c>
      <c r="E17" s="10" t="s">
        <v>79</v>
      </c>
      <c r="F17" s="21" t="s">
        <v>21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6" si="1">SUM(S17:T17)</f>
        <v>12460.17</v>
      </c>
      <c r="V17" s="23"/>
      <c r="W17" s="12"/>
    </row>
    <row r="18" spans="2:23">
      <c r="B18" s="18">
        <v>6</v>
      </c>
      <c r="C18" s="20" t="s">
        <v>20</v>
      </c>
      <c r="D18" s="11" t="s">
        <v>80</v>
      </c>
      <c r="E18" s="10" t="s">
        <v>81</v>
      </c>
      <c r="F18" s="21" t="s">
        <v>21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>
      <c r="B19" s="18">
        <v>7</v>
      </c>
      <c r="C19" s="20" t="s">
        <v>20</v>
      </c>
      <c r="D19" s="11" t="s">
        <v>82</v>
      </c>
      <c r="E19" s="10" t="s">
        <v>83</v>
      </c>
      <c r="F19" s="21" t="s">
        <v>21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>
      <c r="B20" s="18">
        <v>8</v>
      </c>
      <c r="C20" s="20" t="s">
        <v>20</v>
      </c>
      <c r="D20" s="11" t="s">
        <v>84</v>
      </c>
      <c r="E20" s="10" t="s">
        <v>83</v>
      </c>
      <c r="F20" s="21" t="s">
        <v>21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>
      <c r="B21" s="18">
        <v>9</v>
      </c>
      <c r="C21" s="20" t="s">
        <v>20</v>
      </c>
      <c r="D21" s="11" t="s">
        <v>85</v>
      </c>
      <c r="E21" s="10" t="s">
        <v>86</v>
      </c>
      <c r="F21" s="21" t="s">
        <v>21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>
      <c r="B22" s="18">
        <v>10</v>
      </c>
      <c r="C22" s="20" t="s">
        <v>20</v>
      </c>
      <c r="D22" s="11" t="s">
        <v>87</v>
      </c>
      <c r="E22" s="10" t="s">
        <v>88</v>
      </c>
      <c r="F22" s="21" t="s">
        <v>21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>
      <c r="B23" s="18">
        <v>11</v>
      </c>
      <c r="C23" s="20" t="s">
        <v>20</v>
      </c>
      <c r="D23" s="11" t="s">
        <v>89</v>
      </c>
      <c r="E23" s="10" t="s">
        <v>90</v>
      </c>
      <c r="F23" s="21" t="s">
        <v>21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>
      <c r="B24" s="18">
        <v>12</v>
      </c>
      <c r="C24" s="20" t="s">
        <v>20</v>
      </c>
      <c r="D24" s="11" t="s">
        <v>91</v>
      </c>
      <c r="E24" s="10" t="s">
        <v>92</v>
      </c>
      <c r="F24" s="21" t="s">
        <v>21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>
      <c r="B25" s="18">
        <v>13</v>
      </c>
      <c r="C25" s="20" t="s">
        <v>20</v>
      </c>
      <c r="D25" s="11" t="s">
        <v>93</v>
      </c>
      <c r="E25" s="10" t="s">
        <v>94</v>
      </c>
      <c r="F25" s="21" t="s">
        <v>21</v>
      </c>
      <c r="G25" s="22"/>
      <c r="H25" s="14">
        <v>1460</v>
      </c>
      <c r="I25" s="22"/>
      <c r="J25" s="14"/>
      <c r="K25" s="14">
        <v>1600</v>
      </c>
      <c r="L25" s="15">
        <f>233.6+1600</f>
        <v>1833.6</v>
      </c>
      <c r="M25" s="15">
        <v>250</v>
      </c>
      <c r="N25" s="16">
        <v>200</v>
      </c>
      <c r="O25" s="15">
        <f>35+90</f>
        <v>125</v>
      </c>
      <c r="P25" s="16">
        <v>540</v>
      </c>
      <c r="Q25" s="22"/>
      <c r="R25" s="22"/>
      <c r="S25" s="22">
        <f t="shared" si="0"/>
        <v>6008.6</v>
      </c>
      <c r="T25" s="22">
        <v>-2176.36</v>
      </c>
      <c r="U25" s="22">
        <f t="shared" si="1"/>
        <v>3832.2400000000002</v>
      </c>
      <c r="V25" s="23"/>
      <c r="W25" s="12"/>
    </row>
    <row r="26" spans="2:23">
      <c r="B26" s="18">
        <v>14</v>
      </c>
      <c r="C26" s="20" t="s">
        <v>20</v>
      </c>
      <c r="D26" s="11" t="s">
        <v>95</v>
      </c>
      <c r="E26" s="10" t="s">
        <v>96</v>
      </c>
      <c r="F26" s="21" t="s">
        <v>21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-3508.2</v>
      </c>
      <c r="U26" s="22">
        <f t="shared" si="1"/>
        <v>5358.36</v>
      </c>
      <c r="V26" s="23"/>
      <c r="W26" s="12"/>
    </row>
    <row r="27" spans="2:23">
      <c r="B27" s="18">
        <v>15</v>
      </c>
      <c r="C27" s="20" t="s">
        <v>20</v>
      </c>
      <c r="D27" s="11" t="s">
        <v>97</v>
      </c>
      <c r="E27" s="11" t="s">
        <v>98</v>
      </c>
      <c r="F27" s="21" t="s">
        <v>21</v>
      </c>
      <c r="G27" s="22"/>
      <c r="H27" s="14">
        <v>2441</v>
      </c>
      <c r="I27" s="22"/>
      <c r="J27" s="14"/>
      <c r="K27" s="14">
        <v>2500</v>
      </c>
      <c r="L27" s="15">
        <f>390.56+2500</f>
        <v>2890.56</v>
      </c>
      <c r="M27" s="15">
        <v>250</v>
      </c>
      <c r="N27" s="16">
        <v>200</v>
      </c>
      <c r="O27" s="15">
        <f>50+175</f>
        <v>225</v>
      </c>
      <c r="P27" s="16">
        <v>360</v>
      </c>
      <c r="Q27" s="22"/>
      <c r="R27" s="22"/>
      <c r="S27" s="22">
        <f t="shared" si="0"/>
        <v>8866.56</v>
      </c>
      <c r="T27" s="22">
        <v>-5437.7</v>
      </c>
      <c r="U27" s="22">
        <f>SUM(S27:T27)</f>
        <v>3428.8599999999997</v>
      </c>
      <c r="V27" s="23"/>
      <c r="W27" s="12"/>
    </row>
    <row r="28" spans="2:23">
      <c r="B28" s="18">
        <v>16</v>
      </c>
      <c r="C28" s="20" t="s">
        <v>99</v>
      </c>
      <c r="D28" s="11" t="s">
        <v>29</v>
      </c>
      <c r="E28" s="11" t="s">
        <v>53</v>
      </c>
      <c r="F28" s="21" t="s">
        <v>21</v>
      </c>
      <c r="G28" s="22"/>
      <c r="H28" s="22"/>
      <c r="I28" s="19">
        <v>12580.65</v>
      </c>
      <c r="J28" s="22"/>
      <c r="K28" s="22"/>
      <c r="L28" s="22"/>
      <c r="M28" s="22"/>
      <c r="N28" s="22"/>
      <c r="O28" s="22"/>
      <c r="P28" s="22"/>
      <c r="Q28" s="22"/>
      <c r="R28" s="22"/>
      <c r="S28" s="22">
        <f t="shared" ref="S28:S64" si="2">SUM(G28:R28)</f>
        <v>12580.65</v>
      </c>
      <c r="T28" s="22">
        <v>-561.64</v>
      </c>
      <c r="U28" s="22">
        <f t="shared" ref="U28:U58" si="3">SUM(S28:T28)</f>
        <v>12019.01</v>
      </c>
      <c r="V28" s="23"/>
    </row>
    <row r="29" spans="2:23">
      <c r="B29" s="18">
        <v>17</v>
      </c>
      <c r="C29" s="20" t="s">
        <v>99</v>
      </c>
      <c r="D29" s="11" t="s">
        <v>30</v>
      </c>
      <c r="E29" s="11" t="s">
        <v>54</v>
      </c>
      <c r="F29" s="21" t="s">
        <v>21</v>
      </c>
      <c r="G29" s="22"/>
      <c r="H29" s="22"/>
      <c r="I29" s="19">
        <v>12580.65</v>
      </c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si="2"/>
        <v>12580.65</v>
      </c>
      <c r="T29" s="22">
        <v>0</v>
      </c>
      <c r="U29" s="22">
        <f t="shared" si="3"/>
        <v>12580.65</v>
      </c>
      <c r="V29" s="23"/>
    </row>
    <row r="30" spans="2:23">
      <c r="B30" s="18">
        <v>18</v>
      </c>
      <c r="C30" s="20" t="s">
        <v>99</v>
      </c>
      <c r="D30" s="11" t="s">
        <v>31</v>
      </c>
      <c r="E30" s="11" t="s">
        <v>54</v>
      </c>
      <c r="F30" s="21" t="s">
        <v>21</v>
      </c>
      <c r="G30" s="22"/>
      <c r="H30" s="22"/>
      <c r="I30" s="19">
        <v>12580.65</v>
      </c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12580.65</v>
      </c>
      <c r="T30" s="22">
        <v>-561.64</v>
      </c>
      <c r="U30" s="22">
        <f t="shared" si="3"/>
        <v>12019.01</v>
      </c>
      <c r="V30" s="23"/>
    </row>
    <row r="31" spans="2:23">
      <c r="B31" s="18">
        <v>19</v>
      </c>
      <c r="C31" s="20" t="s">
        <v>99</v>
      </c>
      <c r="D31" s="11" t="s">
        <v>32</v>
      </c>
      <c r="E31" s="11" t="s">
        <v>55</v>
      </c>
      <c r="F31" s="21" t="s">
        <v>21</v>
      </c>
      <c r="G31" s="22"/>
      <c r="H31" s="22"/>
      <c r="I31" s="19">
        <v>12580.65</v>
      </c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12580.65</v>
      </c>
      <c r="T31" s="22">
        <v>-561.64</v>
      </c>
      <c r="U31" s="22">
        <f t="shared" si="3"/>
        <v>12019.01</v>
      </c>
      <c r="V31" s="23"/>
    </row>
    <row r="32" spans="2:23">
      <c r="B32" s="18">
        <v>20</v>
      </c>
      <c r="C32" s="20" t="s">
        <v>99</v>
      </c>
      <c r="D32" s="11" t="s">
        <v>33</v>
      </c>
      <c r="E32" s="11" t="s">
        <v>56</v>
      </c>
      <c r="F32" s="21" t="s">
        <v>21</v>
      </c>
      <c r="G32" s="22"/>
      <c r="H32" s="22"/>
      <c r="I32" s="19">
        <v>9677.42</v>
      </c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9677.42</v>
      </c>
      <c r="T32" s="22">
        <v>-483.87</v>
      </c>
      <c r="U32" s="22">
        <f t="shared" si="3"/>
        <v>9193.5499999999993</v>
      </c>
      <c r="V32" s="23"/>
    </row>
    <row r="33" spans="2:22">
      <c r="B33" s="18">
        <v>21</v>
      </c>
      <c r="C33" s="20" t="s">
        <v>99</v>
      </c>
      <c r="D33" s="11" t="s">
        <v>34</v>
      </c>
      <c r="E33" s="11" t="s">
        <v>53</v>
      </c>
      <c r="F33" s="21" t="s">
        <v>21</v>
      </c>
      <c r="G33" s="22"/>
      <c r="H33" s="22"/>
      <c r="I33" s="19">
        <v>11612.9</v>
      </c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11612.9</v>
      </c>
      <c r="T33" s="22">
        <v>-580.65</v>
      </c>
      <c r="U33" s="22">
        <f t="shared" si="3"/>
        <v>11032.25</v>
      </c>
      <c r="V33" s="23"/>
    </row>
    <row r="34" spans="2:22">
      <c r="B34" s="18">
        <v>22</v>
      </c>
      <c r="C34" s="20" t="s">
        <v>99</v>
      </c>
      <c r="D34" s="11" t="s">
        <v>35</v>
      </c>
      <c r="E34" s="11" t="s">
        <v>57</v>
      </c>
      <c r="F34" s="21" t="s">
        <v>21</v>
      </c>
      <c r="G34" s="22"/>
      <c r="H34" s="22"/>
      <c r="I34" s="19">
        <v>8709.68</v>
      </c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8709.68</v>
      </c>
      <c r="T34" s="22">
        <v>-435.48</v>
      </c>
      <c r="U34" s="22">
        <f t="shared" si="3"/>
        <v>8274.2000000000007</v>
      </c>
      <c r="V34" s="23"/>
    </row>
    <row r="35" spans="2:22">
      <c r="B35" s="18">
        <v>23</v>
      </c>
      <c r="C35" s="20" t="s">
        <v>99</v>
      </c>
      <c r="D35" s="11" t="s">
        <v>36</v>
      </c>
      <c r="E35" s="11" t="s">
        <v>58</v>
      </c>
      <c r="F35" s="21" t="s">
        <v>21</v>
      </c>
      <c r="G35" s="22"/>
      <c r="H35" s="22"/>
      <c r="I35" s="19">
        <v>12580.65</v>
      </c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12580.65</v>
      </c>
      <c r="T35" s="22">
        <v>-629.03</v>
      </c>
      <c r="U35" s="22">
        <f t="shared" si="3"/>
        <v>11951.619999999999</v>
      </c>
      <c r="V35" s="23"/>
    </row>
    <row r="36" spans="2:22">
      <c r="B36" s="18">
        <v>24</v>
      </c>
      <c r="C36" s="20" t="s">
        <v>99</v>
      </c>
      <c r="D36" s="11" t="s">
        <v>37</v>
      </c>
      <c r="E36" s="11" t="s">
        <v>59</v>
      </c>
      <c r="F36" s="21" t="s">
        <v>21</v>
      </c>
      <c r="G36" s="22"/>
      <c r="H36" s="22"/>
      <c r="I36" s="19">
        <v>8709.68</v>
      </c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8709.68</v>
      </c>
      <c r="T36" s="22">
        <v>-435.48</v>
      </c>
      <c r="U36" s="22">
        <f t="shared" si="3"/>
        <v>8274.2000000000007</v>
      </c>
      <c r="V36" s="23"/>
    </row>
    <row r="37" spans="2:22">
      <c r="B37" s="18">
        <v>25</v>
      </c>
      <c r="C37" s="20" t="s">
        <v>99</v>
      </c>
      <c r="D37" s="11" t="s">
        <v>38</v>
      </c>
      <c r="E37" s="11" t="s">
        <v>60</v>
      </c>
      <c r="F37" s="21" t="s">
        <v>21</v>
      </c>
      <c r="G37" s="22"/>
      <c r="H37" s="22"/>
      <c r="I37" s="19">
        <v>12580.65</v>
      </c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12580.65</v>
      </c>
      <c r="T37" s="22">
        <v>-561.64</v>
      </c>
      <c r="U37" s="22">
        <f t="shared" si="3"/>
        <v>12019.01</v>
      </c>
      <c r="V37" s="23"/>
    </row>
    <row r="38" spans="2:22">
      <c r="B38" s="18">
        <v>26</v>
      </c>
      <c r="C38" s="20" t="s">
        <v>99</v>
      </c>
      <c r="D38" s="11" t="s">
        <v>39</v>
      </c>
      <c r="E38" s="11" t="s">
        <v>61</v>
      </c>
      <c r="F38" s="21" t="s">
        <v>21</v>
      </c>
      <c r="G38" s="22"/>
      <c r="H38" s="22"/>
      <c r="I38" s="19">
        <v>12580.65</v>
      </c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12580.65</v>
      </c>
      <c r="T38" s="22">
        <v>-561.64</v>
      </c>
      <c r="U38" s="22">
        <f t="shared" si="3"/>
        <v>12019.01</v>
      </c>
      <c r="V38" s="23"/>
    </row>
    <row r="39" spans="2:22">
      <c r="B39" s="18">
        <v>27</v>
      </c>
      <c r="C39" s="20" t="s">
        <v>99</v>
      </c>
      <c r="D39" s="11" t="s">
        <v>40</v>
      </c>
      <c r="E39" s="11" t="s">
        <v>62</v>
      </c>
      <c r="F39" s="21" t="s">
        <v>21</v>
      </c>
      <c r="G39" s="22"/>
      <c r="H39" s="22"/>
      <c r="I39" s="19">
        <v>8709.68</v>
      </c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8709.68</v>
      </c>
      <c r="T39" s="22">
        <v>-435.48</v>
      </c>
      <c r="U39" s="22">
        <f t="shared" si="3"/>
        <v>8274.2000000000007</v>
      </c>
      <c r="V39" s="23"/>
    </row>
    <row r="40" spans="2:22">
      <c r="B40" s="18">
        <v>28</v>
      </c>
      <c r="C40" s="20" t="s">
        <v>99</v>
      </c>
      <c r="D40" s="11" t="s">
        <v>41</v>
      </c>
      <c r="E40" s="11" t="s">
        <v>63</v>
      </c>
      <c r="F40" s="21" t="s">
        <v>21</v>
      </c>
      <c r="G40" s="22"/>
      <c r="H40" s="22"/>
      <c r="I40" s="19">
        <v>8709.68</v>
      </c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8709.68</v>
      </c>
      <c r="T40" s="22">
        <v>-435.48</v>
      </c>
      <c r="U40" s="22">
        <f t="shared" si="3"/>
        <v>8274.2000000000007</v>
      </c>
      <c r="V40" s="23"/>
    </row>
    <row r="41" spans="2:22">
      <c r="B41" s="18">
        <v>29</v>
      </c>
      <c r="C41" s="20" t="s">
        <v>99</v>
      </c>
      <c r="D41" s="11" t="s">
        <v>42</v>
      </c>
      <c r="E41" s="11" t="s">
        <v>118</v>
      </c>
      <c r="F41" s="21" t="s">
        <v>21</v>
      </c>
      <c r="G41" s="22"/>
      <c r="H41" s="22"/>
      <c r="I41" s="19">
        <v>6774.19</v>
      </c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6774.19</v>
      </c>
      <c r="T41" s="22">
        <v>-338.71</v>
      </c>
      <c r="U41" s="22">
        <f t="shared" si="3"/>
        <v>6435.48</v>
      </c>
      <c r="V41" s="23"/>
    </row>
    <row r="42" spans="2:22">
      <c r="B42" s="18">
        <v>30</v>
      </c>
      <c r="C42" s="20" t="s">
        <v>99</v>
      </c>
      <c r="D42" s="11" t="s">
        <v>43</v>
      </c>
      <c r="E42" s="11" t="s">
        <v>57</v>
      </c>
      <c r="F42" s="21" t="s">
        <v>21</v>
      </c>
      <c r="G42" s="22"/>
      <c r="H42" s="22"/>
      <c r="I42" s="19">
        <v>8709.68</v>
      </c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8709.68</v>
      </c>
      <c r="T42" s="22">
        <v>-435.48</v>
      </c>
      <c r="U42" s="22">
        <f t="shared" si="3"/>
        <v>8274.2000000000007</v>
      </c>
      <c r="V42" s="23"/>
    </row>
    <row r="43" spans="2:22">
      <c r="B43" s="18">
        <v>31</v>
      </c>
      <c r="C43" s="20" t="s">
        <v>99</v>
      </c>
      <c r="D43" s="11" t="s">
        <v>44</v>
      </c>
      <c r="E43" s="11" t="s">
        <v>57</v>
      </c>
      <c r="F43" s="21" t="s">
        <v>21</v>
      </c>
      <c r="G43" s="22"/>
      <c r="H43" s="22"/>
      <c r="I43" s="19">
        <v>12580.65</v>
      </c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2"/>
        <v>12580.65</v>
      </c>
      <c r="T43" s="22">
        <v>-561.64</v>
      </c>
      <c r="U43" s="22">
        <f t="shared" si="3"/>
        <v>12019.01</v>
      </c>
      <c r="V43" s="23"/>
    </row>
    <row r="44" spans="2:22">
      <c r="B44" s="18">
        <v>32</v>
      </c>
      <c r="C44" s="20" t="s">
        <v>99</v>
      </c>
      <c r="D44" s="11" t="s">
        <v>45</v>
      </c>
      <c r="E44" s="11" t="s">
        <v>57</v>
      </c>
      <c r="F44" s="21" t="s">
        <v>21</v>
      </c>
      <c r="G44" s="22"/>
      <c r="H44" s="22"/>
      <c r="I44" s="19">
        <v>12580.65</v>
      </c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12580.65</v>
      </c>
      <c r="T44" s="22">
        <v>0</v>
      </c>
      <c r="U44" s="22">
        <f t="shared" si="3"/>
        <v>12580.65</v>
      </c>
      <c r="V44" s="23"/>
    </row>
    <row r="45" spans="2:22">
      <c r="B45" s="18">
        <v>33</v>
      </c>
      <c r="C45" s="20" t="s">
        <v>99</v>
      </c>
      <c r="D45" s="11" t="s">
        <v>46</v>
      </c>
      <c r="E45" s="11" t="s">
        <v>64</v>
      </c>
      <c r="F45" s="21" t="s">
        <v>21</v>
      </c>
      <c r="G45" s="22"/>
      <c r="H45" s="22"/>
      <c r="I45" s="19">
        <v>8709.68</v>
      </c>
      <c r="J45" s="22"/>
      <c r="K45" s="22"/>
      <c r="L45" s="22"/>
      <c r="M45" s="22"/>
      <c r="N45" s="22"/>
      <c r="O45" s="22"/>
      <c r="P45" s="22"/>
      <c r="Q45" s="22"/>
      <c r="R45" s="22"/>
      <c r="S45" s="22">
        <f t="shared" si="2"/>
        <v>8709.68</v>
      </c>
      <c r="T45" s="22">
        <v>-435.48</v>
      </c>
      <c r="U45" s="22">
        <f t="shared" si="3"/>
        <v>8274.2000000000007</v>
      </c>
      <c r="V45" s="23"/>
    </row>
    <row r="46" spans="2:22">
      <c r="B46" s="18">
        <v>34</v>
      </c>
      <c r="C46" s="20" t="s">
        <v>99</v>
      </c>
      <c r="D46" s="11" t="s">
        <v>110</v>
      </c>
      <c r="E46" s="11" t="s">
        <v>65</v>
      </c>
      <c r="F46" s="21" t="s">
        <v>21</v>
      </c>
      <c r="G46" s="22"/>
      <c r="H46" s="22"/>
      <c r="I46" s="19">
        <v>12580.65</v>
      </c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12580.65</v>
      </c>
      <c r="T46" s="22">
        <v>-561.64</v>
      </c>
      <c r="U46" s="22">
        <f t="shared" si="3"/>
        <v>12019.01</v>
      </c>
      <c r="V46" s="23"/>
    </row>
    <row r="47" spans="2:22">
      <c r="B47" s="18">
        <v>35</v>
      </c>
      <c r="C47" s="20" t="s">
        <v>99</v>
      </c>
      <c r="D47" s="11" t="s">
        <v>47</v>
      </c>
      <c r="E47" s="11" t="s">
        <v>66</v>
      </c>
      <c r="F47" s="21" t="s">
        <v>21</v>
      </c>
      <c r="G47" s="22"/>
      <c r="H47" s="22"/>
      <c r="I47" s="19">
        <v>12580.65</v>
      </c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12580.65</v>
      </c>
      <c r="T47" s="22">
        <v>-561.64</v>
      </c>
      <c r="U47" s="22">
        <f t="shared" si="3"/>
        <v>12019.01</v>
      </c>
      <c r="V47" s="23"/>
    </row>
    <row r="48" spans="2:22">
      <c r="B48" s="18">
        <v>36</v>
      </c>
      <c r="C48" s="20" t="s">
        <v>99</v>
      </c>
      <c r="D48" s="11" t="s">
        <v>48</v>
      </c>
      <c r="E48" s="11" t="s">
        <v>118</v>
      </c>
      <c r="F48" s="21" t="s">
        <v>21</v>
      </c>
      <c r="G48" s="22"/>
      <c r="H48" s="22"/>
      <c r="I48" s="19">
        <v>6774.19</v>
      </c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6774.19</v>
      </c>
      <c r="T48" s="22">
        <v>-338.71</v>
      </c>
      <c r="U48" s="22">
        <f t="shared" si="3"/>
        <v>6435.48</v>
      </c>
      <c r="V48" s="23"/>
    </row>
    <row r="49" spans="2:22">
      <c r="B49" s="18">
        <v>37</v>
      </c>
      <c r="C49" s="20" t="s">
        <v>99</v>
      </c>
      <c r="D49" s="11" t="s">
        <v>49</v>
      </c>
      <c r="E49" s="11" t="s">
        <v>118</v>
      </c>
      <c r="F49" s="21" t="s">
        <v>21</v>
      </c>
      <c r="G49" s="22"/>
      <c r="H49" s="22"/>
      <c r="I49" s="19">
        <v>7741.94</v>
      </c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7741.94</v>
      </c>
      <c r="T49" s="22">
        <v>-387.1</v>
      </c>
      <c r="U49" s="22">
        <f t="shared" si="3"/>
        <v>7354.8399999999992</v>
      </c>
      <c r="V49" s="23"/>
    </row>
    <row r="50" spans="2:22">
      <c r="B50" s="18">
        <v>38</v>
      </c>
      <c r="C50" s="20" t="s">
        <v>99</v>
      </c>
      <c r="D50" s="11" t="s">
        <v>50</v>
      </c>
      <c r="E50" s="11" t="s">
        <v>68</v>
      </c>
      <c r="F50" s="21" t="s">
        <v>21</v>
      </c>
      <c r="G50" s="22"/>
      <c r="H50" s="22"/>
      <c r="I50" s="19">
        <v>12580.65</v>
      </c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12580.65</v>
      </c>
      <c r="T50" s="22">
        <v>-629.03</v>
      </c>
      <c r="U50" s="22">
        <f t="shared" si="3"/>
        <v>11951.619999999999</v>
      </c>
      <c r="V50" s="23"/>
    </row>
    <row r="51" spans="2:22">
      <c r="B51" s="18">
        <v>39</v>
      </c>
      <c r="C51" s="20" t="s">
        <v>99</v>
      </c>
      <c r="D51" s="11" t="s">
        <v>51</v>
      </c>
      <c r="E51" s="11" t="s">
        <v>66</v>
      </c>
      <c r="F51" s="21" t="s">
        <v>21</v>
      </c>
      <c r="G51" s="22"/>
      <c r="H51" s="22"/>
      <c r="I51" s="19">
        <v>12580.65</v>
      </c>
      <c r="J51" s="22"/>
      <c r="K51" s="22"/>
      <c r="L51" s="22"/>
      <c r="M51" s="22"/>
      <c r="N51" s="22"/>
      <c r="O51" s="22"/>
      <c r="P51" s="22"/>
      <c r="Q51" s="22"/>
      <c r="R51" s="24"/>
      <c r="S51" s="22">
        <f t="shared" si="2"/>
        <v>12580.65</v>
      </c>
      <c r="T51" s="22">
        <v>-561.64</v>
      </c>
      <c r="U51" s="22">
        <f t="shared" si="3"/>
        <v>12019.01</v>
      </c>
      <c r="V51" s="23"/>
    </row>
    <row r="52" spans="2:22">
      <c r="B52" s="18">
        <v>40</v>
      </c>
      <c r="C52" s="20" t="s">
        <v>99</v>
      </c>
      <c r="D52" s="11" t="s">
        <v>52</v>
      </c>
      <c r="E52" s="11" t="s">
        <v>69</v>
      </c>
      <c r="F52" s="21" t="s">
        <v>21</v>
      </c>
      <c r="G52" s="24"/>
      <c r="H52" s="24"/>
      <c r="I52" s="19">
        <v>6774.19</v>
      </c>
      <c r="J52" s="24"/>
      <c r="K52" s="24"/>
      <c r="L52" s="24"/>
      <c r="M52" s="24"/>
      <c r="N52" s="24"/>
      <c r="O52" s="24"/>
      <c r="P52" s="24"/>
      <c r="Q52" s="24"/>
      <c r="R52" s="24"/>
      <c r="S52" s="22">
        <f t="shared" si="2"/>
        <v>6774.19</v>
      </c>
      <c r="T52" s="22">
        <v>-338.71</v>
      </c>
      <c r="U52" s="22">
        <f t="shared" si="3"/>
        <v>6435.48</v>
      </c>
      <c r="V52" s="23"/>
    </row>
    <row r="53" spans="2:22">
      <c r="B53" s="18">
        <v>41</v>
      </c>
      <c r="C53" s="20" t="s">
        <v>99</v>
      </c>
      <c r="D53" s="11" t="s">
        <v>100</v>
      </c>
      <c r="E53" s="11" t="s">
        <v>53</v>
      </c>
      <c r="F53" s="21" t="s">
        <v>21</v>
      </c>
      <c r="G53" s="24"/>
      <c r="H53" s="24"/>
      <c r="I53" s="19">
        <v>12580.65</v>
      </c>
      <c r="J53" s="24"/>
      <c r="K53" s="24"/>
      <c r="L53" s="24"/>
      <c r="M53" s="24"/>
      <c r="N53" s="24"/>
      <c r="O53" s="24"/>
      <c r="P53" s="24"/>
      <c r="Q53" s="24"/>
      <c r="R53" s="24"/>
      <c r="S53" s="22">
        <f t="shared" si="2"/>
        <v>12580.65</v>
      </c>
      <c r="T53" s="22">
        <v>-629.03</v>
      </c>
      <c r="U53" s="22">
        <f>SUM(S53:T53)</f>
        <v>11951.619999999999</v>
      </c>
      <c r="V53" s="23"/>
    </row>
    <row r="54" spans="2:22">
      <c r="B54" s="18">
        <v>42</v>
      </c>
      <c r="C54" s="20" t="s">
        <v>99</v>
      </c>
      <c r="D54" s="11" t="s">
        <v>101</v>
      </c>
      <c r="E54" s="11" t="s">
        <v>102</v>
      </c>
      <c r="F54" s="21" t="s">
        <v>21</v>
      </c>
      <c r="G54" s="24"/>
      <c r="H54" s="24"/>
      <c r="I54" s="19">
        <v>8709.68</v>
      </c>
      <c r="J54" s="24"/>
      <c r="K54" s="24"/>
      <c r="L54" s="24"/>
      <c r="M54" s="24"/>
      <c r="N54" s="24"/>
      <c r="O54" s="24"/>
      <c r="P54" s="24"/>
      <c r="Q54" s="24"/>
      <c r="R54" s="24"/>
      <c r="S54" s="22">
        <f t="shared" si="2"/>
        <v>8709.68</v>
      </c>
      <c r="T54" s="22">
        <v>-435.48</v>
      </c>
      <c r="U54" s="22">
        <f>SUM(S54:T54)</f>
        <v>8274.2000000000007</v>
      </c>
      <c r="V54" s="23"/>
    </row>
    <row r="55" spans="2:22">
      <c r="B55" s="18">
        <v>43</v>
      </c>
      <c r="C55" s="20" t="s">
        <v>99</v>
      </c>
      <c r="D55" s="11" t="s">
        <v>104</v>
      </c>
      <c r="E55" s="11" t="s">
        <v>57</v>
      </c>
      <c r="F55" s="21" t="s">
        <v>21</v>
      </c>
      <c r="G55" s="24"/>
      <c r="H55" s="24"/>
      <c r="I55" s="19">
        <v>12580.65</v>
      </c>
      <c r="J55" s="24"/>
      <c r="K55" s="24"/>
      <c r="L55" s="24"/>
      <c r="M55" s="24"/>
      <c r="N55" s="24"/>
      <c r="O55" s="24"/>
      <c r="P55" s="24"/>
      <c r="Q55" s="24"/>
      <c r="R55" s="24"/>
      <c r="S55" s="22">
        <f t="shared" si="2"/>
        <v>12580.65</v>
      </c>
      <c r="T55" s="22">
        <v>-629.03</v>
      </c>
      <c r="U55" s="22">
        <f t="shared" si="3"/>
        <v>11951.619999999999</v>
      </c>
      <c r="V55" s="23"/>
    </row>
    <row r="56" spans="2:22">
      <c r="B56" s="18">
        <v>44</v>
      </c>
      <c r="C56" s="20" t="s">
        <v>99</v>
      </c>
      <c r="D56" s="11" t="s">
        <v>105</v>
      </c>
      <c r="E56" s="11" t="s">
        <v>57</v>
      </c>
      <c r="F56" s="21" t="s">
        <v>21</v>
      </c>
      <c r="G56" s="24"/>
      <c r="H56" s="24"/>
      <c r="I56" s="19">
        <v>8709.68</v>
      </c>
      <c r="J56" s="24"/>
      <c r="K56" s="24"/>
      <c r="L56" s="24"/>
      <c r="M56" s="24"/>
      <c r="N56" s="24"/>
      <c r="O56" s="24"/>
      <c r="P56" s="24"/>
      <c r="Q56" s="24"/>
      <c r="R56" s="24"/>
      <c r="S56" s="22">
        <f t="shared" si="2"/>
        <v>8709.68</v>
      </c>
      <c r="T56" s="22">
        <v>-435.48</v>
      </c>
      <c r="U56" s="22">
        <f t="shared" si="3"/>
        <v>8274.2000000000007</v>
      </c>
      <c r="V56" s="23"/>
    </row>
    <row r="57" spans="2:22">
      <c r="B57" s="18">
        <v>45</v>
      </c>
      <c r="C57" s="20" t="s">
        <v>99</v>
      </c>
      <c r="D57" s="11" t="s">
        <v>107</v>
      </c>
      <c r="E57" s="11" t="s">
        <v>106</v>
      </c>
      <c r="F57" s="21" t="s">
        <v>21</v>
      </c>
      <c r="G57" s="24"/>
      <c r="H57" s="24"/>
      <c r="I57" s="19">
        <v>12580.65</v>
      </c>
      <c r="J57" s="24"/>
      <c r="K57" s="24"/>
      <c r="L57" s="24"/>
      <c r="M57" s="24"/>
      <c r="N57" s="24"/>
      <c r="O57" s="24"/>
      <c r="P57" s="24"/>
      <c r="Q57" s="24"/>
      <c r="R57" s="24"/>
      <c r="S57" s="22">
        <f t="shared" si="2"/>
        <v>12580.65</v>
      </c>
      <c r="T57" s="22">
        <v>-629.03</v>
      </c>
      <c r="U57" s="22">
        <f>SUM(S57:T57)</f>
        <v>11951.619999999999</v>
      </c>
      <c r="V57" s="23"/>
    </row>
    <row r="58" spans="2:22">
      <c r="B58" s="18">
        <v>46</v>
      </c>
      <c r="C58" s="20" t="s">
        <v>99</v>
      </c>
      <c r="D58" s="11" t="s">
        <v>109</v>
      </c>
      <c r="E58" s="11" t="s">
        <v>108</v>
      </c>
      <c r="F58" s="21" t="s">
        <v>21</v>
      </c>
      <c r="G58" s="24"/>
      <c r="H58" s="24"/>
      <c r="I58" s="19">
        <v>12580.65</v>
      </c>
      <c r="J58" s="24"/>
      <c r="K58" s="24"/>
      <c r="L58" s="24"/>
      <c r="M58" s="24"/>
      <c r="N58" s="24"/>
      <c r="O58" s="24"/>
      <c r="P58" s="24"/>
      <c r="Q58" s="24"/>
      <c r="R58" s="24"/>
      <c r="S58" s="22">
        <f t="shared" si="2"/>
        <v>12580.65</v>
      </c>
      <c r="T58" s="22">
        <v>-629.03</v>
      </c>
      <c r="U58" s="22">
        <f t="shared" si="3"/>
        <v>11951.619999999999</v>
      </c>
      <c r="V58" s="23"/>
    </row>
    <row r="59" spans="2:22">
      <c r="B59" s="18">
        <v>47</v>
      </c>
      <c r="C59" s="20" t="s">
        <v>99</v>
      </c>
      <c r="D59" s="11" t="s">
        <v>111</v>
      </c>
      <c r="E59" s="11" t="s">
        <v>106</v>
      </c>
      <c r="F59" s="33" t="s">
        <v>21</v>
      </c>
      <c r="G59" s="24"/>
      <c r="H59" s="24"/>
      <c r="I59" s="19">
        <v>12580.65</v>
      </c>
      <c r="J59" s="24"/>
      <c r="K59" s="24"/>
      <c r="L59" s="24"/>
      <c r="M59" s="24"/>
      <c r="N59" s="24"/>
      <c r="O59" s="24"/>
      <c r="P59" s="24"/>
      <c r="Q59" s="24"/>
      <c r="R59" s="24"/>
      <c r="S59" s="22">
        <f t="shared" si="2"/>
        <v>12580.65</v>
      </c>
      <c r="T59" s="22">
        <v>-561.64</v>
      </c>
      <c r="U59" s="34">
        <f t="shared" ref="U59:U65" si="4">SUM(S59:T59)</f>
        <v>12019.01</v>
      </c>
      <c r="V59" s="35"/>
    </row>
    <row r="60" spans="2:22">
      <c r="B60" s="18">
        <v>48</v>
      </c>
      <c r="C60" s="20" t="s">
        <v>99</v>
      </c>
      <c r="D60" s="11" t="s">
        <v>112</v>
      </c>
      <c r="E60" s="11" t="s">
        <v>106</v>
      </c>
      <c r="F60" s="33" t="s">
        <v>21</v>
      </c>
      <c r="G60" s="24"/>
      <c r="H60" s="24"/>
      <c r="I60" s="19">
        <v>12580.65</v>
      </c>
      <c r="J60" s="24"/>
      <c r="K60" s="24"/>
      <c r="L60" s="24"/>
      <c r="M60" s="24"/>
      <c r="N60" s="24"/>
      <c r="O60" s="24"/>
      <c r="P60" s="24"/>
      <c r="Q60" s="24"/>
      <c r="R60" s="24"/>
      <c r="S60" s="22">
        <f t="shared" si="2"/>
        <v>12580.65</v>
      </c>
      <c r="T60" s="22">
        <v>-561.64</v>
      </c>
      <c r="U60" s="34">
        <f t="shared" si="4"/>
        <v>12019.01</v>
      </c>
      <c r="V60" s="35"/>
    </row>
    <row r="61" spans="2:22">
      <c r="B61" s="18">
        <v>49</v>
      </c>
      <c r="C61" s="20" t="s">
        <v>99</v>
      </c>
      <c r="D61" s="11" t="s">
        <v>113</v>
      </c>
      <c r="E61" s="11" t="s">
        <v>66</v>
      </c>
      <c r="F61" s="33" t="s">
        <v>21</v>
      </c>
      <c r="G61" s="24"/>
      <c r="H61" s="24"/>
      <c r="I61" s="25">
        <v>6774.19</v>
      </c>
      <c r="J61" s="24"/>
      <c r="K61" s="24"/>
      <c r="L61" s="24"/>
      <c r="M61" s="24"/>
      <c r="N61" s="24"/>
      <c r="O61" s="24"/>
      <c r="P61" s="24"/>
      <c r="Q61" s="24"/>
      <c r="R61" s="24"/>
      <c r="S61" s="22">
        <f t="shared" si="2"/>
        <v>6774.19</v>
      </c>
      <c r="T61" s="22">
        <v>-338.71</v>
      </c>
      <c r="U61" s="34">
        <f t="shared" ref="U61" si="5">SUM(S61:T61)</f>
        <v>6435.48</v>
      </c>
      <c r="V61" s="35"/>
    </row>
    <row r="62" spans="2:22">
      <c r="B62" s="18">
        <v>50</v>
      </c>
      <c r="C62" s="20" t="s">
        <v>99</v>
      </c>
      <c r="D62" s="11" t="s">
        <v>117</v>
      </c>
      <c r="E62" s="11" t="s">
        <v>67</v>
      </c>
      <c r="F62" s="33" t="s">
        <v>21</v>
      </c>
      <c r="G62" s="24"/>
      <c r="H62" s="24"/>
      <c r="I62" s="25">
        <v>5806.45</v>
      </c>
      <c r="J62" s="24"/>
      <c r="K62" s="24"/>
      <c r="L62" s="24"/>
      <c r="M62" s="24"/>
      <c r="N62" s="24"/>
      <c r="O62" s="24"/>
      <c r="P62" s="24"/>
      <c r="Q62" s="24"/>
      <c r="R62" s="24"/>
      <c r="S62" s="22">
        <f t="shared" si="2"/>
        <v>5806.45</v>
      </c>
      <c r="T62" s="22">
        <v>-290.32</v>
      </c>
      <c r="U62" s="34">
        <f t="shared" si="4"/>
        <v>5516.13</v>
      </c>
      <c r="V62" s="35"/>
    </row>
    <row r="63" spans="2:22">
      <c r="B63" s="18">
        <v>51</v>
      </c>
      <c r="C63" s="20" t="s">
        <v>99</v>
      </c>
      <c r="D63" s="11" t="s">
        <v>114</v>
      </c>
      <c r="E63" s="11" t="s">
        <v>53</v>
      </c>
      <c r="F63" s="33" t="s">
        <v>21</v>
      </c>
      <c r="G63" s="24"/>
      <c r="H63" s="24"/>
      <c r="I63" s="19">
        <v>12580.65</v>
      </c>
      <c r="J63" s="24"/>
      <c r="K63" s="24"/>
      <c r="L63" s="24"/>
      <c r="M63" s="24"/>
      <c r="N63" s="24"/>
      <c r="O63" s="24"/>
      <c r="P63" s="24"/>
      <c r="Q63" s="24"/>
      <c r="R63" s="24"/>
      <c r="S63" s="22">
        <f t="shared" si="2"/>
        <v>12580.65</v>
      </c>
      <c r="T63" s="22">
        <v>-629.03</v>
      </c>
      <c r="U63" s="34">
        <f t="shared" si="4"/>
        <v>11951.619999999999</v>
      </c>
      <c r="V63" s="35"/>
    </row>
    <row r="64" spans="2:22">
      <c r="B64" s="18">
        <v>52</v>
      </c>
      <c r="C64" s="20" t="s">
        <v>99</v>
      </c>
      <c r="D64" s="32" t="s">
        <v>115</v>
      </c>
      <c r="E64" s="11" t="s">
        <v>53</v>
      </c>
      <c r="F64" s="33" t="s">
        <v>21</v>
      </c>
      <c r="G64" s="24"/>
      <c r="H64" s="24"/>
      <c r="I64" s="19">
        <v>12580.65</v>
      </c>
      <c r="J64" s="24"/>
      <c r="K64" s="24"/>
      <c r="L64" s="24"/>
      <c r="M64" s="24"/>
      <c r="N64" s="24"/>
      <c r="O64" s="24"/>
      <c r="P64" s="24"/>
      <c r="Q64" s="24"/>
      <c r="R64" s="24"/>
      <c r="S64" s="22">
        <f t="shared" si="2"/>
        <v>12580.65</v>
      </c>
      <c r="T64" s="22">
        <v>-629.03</v>
      </c>
      <c r="U64" s="34">
        <f t="shared" si="4"/>
        <v>11951.619999999999</v>
      </c>
      <c r="V64" s="35"/>
    </row>
    <row r="65" spans="2:22" ht="15.75" thickBot="1">
      <c r="B65" s="26">
        <v>53</v>
      </c>
      <c r="C65" s="27" t="s">
        <v>99</v>
      </c>
      <c r="D65" s="36" t="s">
        <v>116</v>
      </c>
      <c r="E65" s="28" t="s">
        <v>53</v>
      </c>
      <c r="F65" s="29" t="s">
        <v>21</v>
      </c>
      <c r="G65" s="30"/>
      <c r="H65" s="30"/>
      <c r="I65" s="19">
        <v>11612.9</v>
      </c>
      <c r="J65" s="30"/>
      <c r="K65" s="30"/>
      <c r="L65" s="30"/>
      <c r="M65" s="30"/>
      <c r="N65" s="30"/>
      <c r="O65" s="30"/>
      <c r="P65" s="30"/>
      <c r="Q65" s="30"/>
      <c r="R65" s="30"/>
      <c r="S65" s="30">
        <f t="shared" ref="S65" si="6">SUM(G65:R65)</f>
        <v>11612.9</v>
      </c>
      <c r="T65" s="30">
        <v>-580.65</v>
      </c>
      <c r="U65" s="30">
        <f t="shared" si="4"/>
        <v>11032.25</v>
      </c>
      <c r="V65" s="31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2025-02-05T23:05:41Z</cp:lastPrinted>
  <dcterms:created xsi:type="dcterms:W3CDTF">2017-12-05T18:01:17Z</dcterms:created>
  <dcterms:modified xsi:type="dcterms:W3CDTF">2025-02-07T02:51:25Z</dcterms:modified>
</cp:coreProperties>
</file>