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NOVIEMBRE 2025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P13" i="14" l="1"/>
  <c r="P14" i="14" l="1"/>
  <c r="N14" i="14"/>
  <c r="Q14" i="14" l="1"/>
  <c r="M14" i="14"/>
  <c r="O14" i="14" l="1"/>
  <c r="I14" i="14"/>
  <c r="I13" i="14"/>
  <c r="I15" i="14" l="1"/>
  <c r="I12" i="14"/>
  <c r="O15" i="14" l="1"/>
  <c r="O13" i="14"/>
  <c r="A13" i="14"/>
  <c r="O12" i="14"/>
  <c r="P15" i="14" l="1"/>
  <c r="P12" i="14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<sst xmlns="http://schemas.openxmlformats.org/spreadsheetml/2006/main" count="38" uniqueCount="34">
  <si>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</si>
  <si>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</si>
  <si>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</si>
  <si>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</si>
  <si>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</si>
  <si>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</si>
  <si>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</si>
  <si>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</si>
  <si>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</si>
  <si>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</si>
  <si>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</si>
  <si>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</si>
  <si>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</si>
  <si>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</si>
  <si>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</si>
  <si>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</si>
  <si>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</si>
  <si>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</si>
  <si>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</si>
  <si>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</si>
  <si>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</si>
  <si>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</si>
  <si>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</si>
  <si>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</si>
  <si>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</si>
  <si>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</si>
  <si>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</si>
  <si>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</si>
  <si>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</si>
  <si>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</si>
  <si>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</si>
  <si>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JEFE: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</si>
  <si>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 xml:space="preserve">  OCTUBRE  2025</t>
    </r>
  </si>
  <si>
    <r>
      <t xml:space="preserve">FECHA DE ACTUALIZACIÓN: </t>
    </r>
    <r>
      <rPr>
        <sz val="12"/>
        <color theme="1"/>
        <rFont val="Calibri"/>
        <family val="2"/>
        <scheme val="minor"/>
      </rPr>
      <t xml:space="preserve"> 19 DE NOVIEMBRE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</si>
</sst>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361951</xdr:colOff>
      <xdr:row>0</xdr:row>
      <xdr:rowOff>57150</xdr:rowOff>
    </xdr:from>
    <xdr:to>
      <xdr:col>16</xdr:col>
      <xdr:colOff>314326</xdr:colOff>
      <xdr:row>8</xdr:row>
      <xdr:rowOff>209549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57150"/>
          <a:ext cx="4248150" cy="175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4" zoomScaleNormal="100" workbookViewId="0">
      <selection activeCell="D21" sqref="D21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11" width="10.7109375" customWidth="1"/>
    <col min="12" max="12" width="12.5703125" customWidth="1"/>
    <col min="13" max="13" width="11.7109375" customWidth="1"/>
    <col min="14" max="14" width="9.85546875" customWidth="1"/>
    <col min="15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5.75" x14ac:dyDescent="0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5.75" x14ac:dyDescent="0.25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.75" x14ac:dyDescent="0.25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15.75" x14ac:dyDescent="0.25">
      <c r="A7" s="21" t="s">
        <v>33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15.75" x14ac:dyDescent="0.25">
      <c r="A8" s="21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30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21" customHeight="1" thickBot="1" x14ac:dyDescent="0.3">
      <c r="A10" s="23" t="s">
        <v>13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69387.25</v>
      </c>
      <c r="N12" s="16">
        <v>79428.820000000007</v>
      </c>
      <c r="O12" s="17">
        <f>1332.32+47.58+502.08</f>
        <v>1881.9799999999998</v>
      </c>
      <c r="P12" s="17">
        <f>+N12-O12</f>
        <v>77546.840000000011</v>
      </c>
      <c r="Q12" s="18">
        <v>7759.59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7">
        <f>375+375+385+200+360</f>
        <v>1695</v>
      </c>
      <c r="J13" s="7">
        <v>2350</v>
      </c>
      <c r="K13" s="7">
        <v>250</v>
      </c>
      <c r="L13" s="7">
        <v>275</v>
      </c>
      <c r="M13" s="7">
        <v>55763.7</v>
      </c>
      <c r="N13" s="7">
        <v>63833.7</v>
      </c>
      <c r="O13" s="4">
        <f>980.85+37.73+403.5</f>
        <v>1422.08</v>
      </c>
      <c r="P13" s="4">
        <f>N13-O13</f>
        <v>62411.619999999995</v>
      </c>
      <c r="Q13" s="9">
        <v>6245.11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55763.7</v>
      </c>
      <c r="N14" s="16">
        <f>N13</f>
        <v>63833.7</v>
      </c>
      <c r="O14" s="4">
        <f t="shared" ref="O14" si="1">980.85+37.73+403.5</f>
        <v>1422.08</v>
      </c>
      <c r="P14" s="17">
        <f>P13</f>
        <v>62411.619999999995</v>
      </c>
      <c r="Q14" s="9">
        <f>Q13</f>
        <v>6245.11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116062.5</v>
      </c>
      <c r="N15" s="7">
        <v>132858.81</v>
      </c>
      <c r="O15" s="4">
        <f>2256.95+75.23+839.82</f>
        <v>3172</v>
      </c>
      <c r="P15" s="4">
        <f>+N15-O15</f>
        <v>129686.81</v>
      </c>
      <c r="Q15" s="9">
        <v>12976.88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7:Q7"/>
    <mergeCell ref="A8:Q8"/>
    <mergeCell ref="A9:Q9"/>
    <mergeCell ref="A10:Q10"/>
    <mergeCell ref="A1:Q1"/>
    <mergeCell ref="A2:Q2"/>
    <mergeCell ref="A3:Q3"/>
    <mergeCell ref="A4:Q4"/>
    <mergeCell ref="A5:Q5"/>
    <mergeCell ref="A6:Q6"/>
  </mergeCells>
  <printOptions horizontalCentered="1"/>
  <pageMargins left="0.39370078740157483" right="0.19685039370078741" top="0.39370078740157483" bottom="0.39370078740157483" header="0.31496062992125984" footer="0.31496062992125984"/>
  <pageSetup paperSize="14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2025-04-11T18:09:35Z</cp:lastPrinted>
  <dcterms:created xsi:type="dcterms:W3CDTF">2017-12-05T18:01:17Z</dcterms:created>
  <dcterms:modified xsi:type="dcterms:W3CDTF">2025-11-19T16:01:10Z</dcterms:modified>
</cp:coreProperties>
</file>