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O18" i="1" l="1"/>
  <c r="O19" i="1"/>
  <c r="O20" i="1"/>
  <c r="O21" i="1"/>
  <c r="O22" i="1"/>
  <c r="O23" i="1"/>
  <c r="O26" i="1"/>
  <c r="O27" i="1"/>
  <c r="AA25" i="1" l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T18" i="1"/>
  <c r="L24" i="1"/>
  <c r="M24" i="1"/>
  <c r="N24" i="1"/>
  <c r="K24" i="1"/>
  <c r="O24" i="1" s="1"/>
  <c r="O25" i="1"/>
  <c r="O28" i="1"/>
  <c r="O29" i="1"/>
  <c r="O30" i="1"/>
  <c r="O31" i="1"/>
  <c r="O32" i="1"/>
  <c r="O33" i="1"/>
  <c r="O34" i="1"/>
  <c r="O35" i="1"/>
  <c r="O36" i="1"/>
  <c r="O37" i="1"/>
  <c r="L18" i="1"/>
  <c r="M18" i="1"/>
  <c r="N18" i="1"/>
  <c r="K18" i="1"/>
  <c r="Z32" i="1" l="1"/>
  <c r="L17" i="1"/>
  <c r="Z35" i="1"/>
  <c r="K17" i="1"/>
  <c r="Z31" i="1"/>
  <c r="M17" i="1"/>
  <c r="Z29" i="1"/>
  <c r="Z37" i="1"/>
  <c r="N17" i="1"/>
  <c r="Z30" i="1"/>
  <c r="Z18" i="1"/>
  <c r="T32" i="1"/>
  <c r="T35" i="1"/>
  <c r="T31" i="1"/>
  <c r="T29" i="1"/>
  <c r="AA29" i="1" l="1"/>
  <c r="AA31" i="1"/>
  <c r="T34" i="1" l="1"/>
  <c r="Z34" i="1" s="1"/>
  <c r="T33" i="1"/>
  <c r="Z33" i="1" l="1"/>
  <c r="AA33" i="1" s="1"/>
  <c r="T24" i="1"/>
  <c r="Z24" i="1" s="1"/>
  <c r="T26" i="1" l="1"/>
  <c r="Z26" i="1" s="1"/>
  <c r="T21" i="1"/>
  <c r="Z21" i="1" s="1"/>
  <c r="AA21" i="1" l="1"/>
  <c r="AA26" i="1"/>
  <c r="T20" i="1" l="1"/>
  <c r="Z20" i="1" s="1"/>
  <c r="AA20" i="1"/>
  <c r="O17" i="1" l="1"/>
  <c r="T25" i="1" l="1"/>
  <c r="Z25" i="1" s="1"/>
  <c r="T27" i="1"/>
  <c r="Z27" i="1" s="1"/>
  <c r="T28" i="1"/>
  <c r="Z28" i="1" s="1"/>
  <c r="AA32" i="1"/>
  <c r="AA34" i="1"/>
  <c r="AA35" i="1"/>
  <c r="T36" i="1"/>
  <c r="Z36" i="1" s="1"/>
  <c r="AA36" i="1" l="1"/>
  <c r="AA28" i="1"/>
  <c r="AA27" i="1"/>
  <c r="AA37" i="1"/>
  <c r="AA30" i="1"/>
  <c r="AA24" i="1" l="1"/>
  <c r="T23" i="1" l="1"/>
  <c r="Z23" i="1" s="1"/>
  <c r="T19" i="1"/>
  <c r="Z19" i="1" s="1"/>
  <c r="T22" i="1"/>
  <c r="Z22" i="1" s="1"/>
  <c r="AA19" i="1" l="1"/>
  <c r="AA22" i="1"/>
  <c r="AA23" i="1"/>
  <c r="T17" i="1" l="1"/>
  <c r="AA18" i="1"/>
  <c r="Z17" i="1" l="1"/>
  <c r="AA17" i="1" s="1"/>
  <c r="AD18" i="1"/>
  <c r="AD17" i="1"/>
</calcChain>
</file>

<file path=xl/sharedStrings.xml><?xml version="1.0" encoding="utf-8"?>
<sst xmlns="http://schemas.openxmlformats.org/spreadsheetml/2006/main" count="99" uniqueCount="77">
  <si>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</si>
  <si>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</si>
  <si>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</si>
  <si>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</si>
  <si>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</si>
  <si>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</si>
  <si>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</si>
  <si>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</si>
  <si>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</si>
  <si>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</si>
  <si>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</si>
  <si>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</si>
  <si>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</si>
  <si>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</si>
  <si>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</si>
  <si>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</si>
  <si>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</si>
  <si>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</si>
  <si>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</si>
  <si>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</si>
  <si>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</si>
  <si>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</si>
  <si>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</si>
  <si>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</si>
  <si>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</si>
  <si>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</si>
  <si>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</si>
  <si>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</si>
  <si>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</si>
  <si>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</si>
  <si>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</si>
  <si>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</si>
  <si>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</si>
  <si>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</si>
  <si>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</si>
  <si>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</si>
  <si>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</si>
  <si>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</si>
  <si>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</si>
  <si>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</si>
  <si>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</si>
  <si>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</si>
  <si>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</si>
  <si>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</si>
  <si>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>Documentación, actualización, simplificación  o automatización de trámites y/o procesos administrativos  que impacte el clima de negocios, la inversión y la competitividad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</si>
  <si>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</si>
  <si>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</si>
  <si>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Acciones que fomenten la competitividad en territorios que tengan mayor potencial para el desarrollo económico y  la atracción de inversión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</si>
  <si>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</si>
  <si>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</si>
  <si>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</si>
  <si>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</si>
  <si>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Elaboración  de estudios o documentos que fomenten la  competitividad de sectores productivos en Guatemala.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</si>
  <si>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</si>
  <si>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</si>
  <si>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</si>
  <si>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</si>
  <si>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</si>
  <si>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</si>
  <si>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</si>
  <si>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</si>
  <si>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</si>
  <si>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</si>
  <si>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</si>
  <si>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</si>
  <si>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</si>
  <si>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</si>
  <si>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>Generación de información  relevante de apoyo para los sectores productivos</t>
  </si>
  <si>
    <t xml:space="preserve">Entidades beneficiadas con acciones para la mejora de la productividad, innovación, desarrollo empresarial y/o clima de negocios </t>
  </si>
  <si>
    <t xml:space="preserve">Atención a potenciales empresas para el desarrollo empresarial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</si>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</sst>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70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justify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49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3" fontId="11" fillId="12" borderId="1" xfId="1" applyNumberFormat="1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49" fontId="11" fillId="12" borderId="1" xfId="1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11" fillId="1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14</xdr:row>
      <xdr:rowOff>16345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1" zoomScale="70" zoomScaleNormal="70" zoomScaleSheetLayoutView="113" zoomScalePageLayoutView="70" workbookViewId="0">
      <selection activeCell="AA23" sqref="AA2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7" width="23" style="1" customWidth="1"/>
    <col min="8" max="8" width="12.6640625" style="1" customWidth="1"/>
    <col min="9" max="10" width="9.6640625" style="1" customWidth="1"/>
    <col min="11" max="11" width="6.109375" style="1" customWidth="1"/>
    <col min="12" max="12" width="7.88671875" style="1" customWidth="1"/>
    <col min="13" max="13" width="7.109375" style="1" customWidth="1"/>
    <col min="14" max="14" width="6.33203125" style="1" customWidth="1"/>
    <col min="15" max="15" width="15.6640625" style="1" customWidth="1"/>
    <col min="16" max="16" width="7.88671875" style="1" hidden="1" customWidth="1"/>
    <col min="17" max="17" width="7.109375" style="1" hidden="1" customWidth="1"/>
    <col min="18" max="19" width="7" style="1" hidden="1" customWidth="1"/>
    <col min="20" max="20" width="14.109375" style="1" hidden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32.25" customHeight="1" x14ac:dyDescent="0.25">
      <c r="B1" s="144" t="s">
        <v>56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6"/>
    </row>
    <row r="2" spans="1:30" s="17" customFormat="1" ht="55.2" customHeight="1" x14ac:dyDescent="0.25">
      <c r="A2" s="2"/>
      <c r="B2" s="112" t="s">
        <v>54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25"/>
    </row>
    <row r="3" spans="1:30" s="2" customFormat="1" ht="29.25" hidden="1" customHeight="1" x14ac:dyDescent="0.25">
      <c r="B3" s="113" t="s">
        <v>32</v>
      </c>
      <c r="C3" s="113"/>
      <c r="D3" s="113"/>
      <c r="E3" s="115" t="s">
        <v>0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1:30" s="2" customFormat="1" ht="14.4" hidden="1" x14ac:dyDescent="0.25">
      <c r="B4" s="147" t="s">
        <v>33</v>
      </c>
      <c r="C4" s="147"/>
      <c r="D4" s="147"/>
      <c r="E4" s="116" t="s">
        <v>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</row>
    <row r="5" spans="1:30" s="2" customFormat="1" ht="30.75" hidden="1" customHeight="1" x14ac:dyDescent="0.25">
      <c r="B5" s="114" t="s">
        <v>34</v>
      </c>
      <c r="C5" s="114"/>
      <c r="D5" s="114"/>
      <c r="E5" s="148" t="s">
        <v>18</v>
      </c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50"/>
    </row>
    <row r="6" spans="1:30" s="2" customFormat="1" ht="241.2" hidden="1" customHeight="1" x14ac:dyDescent="0.25">
      <c r="B6" s="154" t="s">
        <v>2</v>
      </c>
      <c r="C6" s="155"/>
      <c r="D6" s="156"/>
      <c r="E6" s="151" t="s">
        <v>72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3"/>
    </row>
    <row r="7" spans="1:30" ht="22.5" hidden="1" customHeight="1" x14ac:dyDescent="0.25">
      <c r="B7" s="110" t="s">
        <v>50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</row>
    <row r="8" spans="1:30" s="7" customFormat="1" ht="18" hidden="1" customHeight="1" x14ac:dyDescent="0.25">
      <c r="B8" s="126" t="s">
        <v>26</v>
      </c>
      <c r="C8" s="126"/>
      <c r="D8" s="126"/>
      <c r="E8" s="126"/>
      <c r="F8" s="123" t="s">
        <v>29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30" s="7" customFormat="1" ht="31.5" hidden="1" customHeight="1" x14ac:dyDescent="0.25">
      <c r="B9" s="139" t="s">
        <v>19</v>
      </c>
      <c r="C9" s="139"/>
      <c r="D9" s="139"/>
      <c r="E9" s="139"/>
      <c r="F9" s="120" t="s">
        <v>73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</row>
    <row r="10" spans="1:30" s="7" customFormat="1" ht="15.75" hidden="1" customHeight="1" x14ac:dyDescent="0.25">
      <c r="B10" s="140" t="s">
        <v>35</v>
      </c>
      <c r="C10" s="141"/>
      <c r="D10" s="141"/>
      <c r="E10" s="142"/>
      <c r="F10" s="123" t="s">
        <v>53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5"/>
    </row>
    <row r="11" spans="1:30" s="7" customFormat="1" ht="21.75" hidden="1" customHeight="1" x14ac:dyDescent="0.25">
      <c r="B11" s="128" t="s">
        <v>37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46"/>
    </row>
    <row r="12" spans="1:30" s="7" customFormat="1" ht="17.25" hidden="1" customHeight="1" x14ac:dyDescent="0.25">
      <c r="B12" s="127" t="s">
        <v>28</v>
      </c>
      <c r="C12" s="127"/>
      <c r="D12" s="127"/>
      <c r="E12" s="127"/>
      <c r="F12" s="160" t="s">
        <v>30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2"/>
    </row>
    <row r="13" spans="1:30" s="7" customFormat="1" ht="30.75" hidden="1" customHeight="1" x14ac:dyDescent="0.25">
      <c r="B13" s="127" t="s">
        <v>27</v>
      </c>
      <c r="C13" s="127"/>
      <c r="D13" s="127"/>
      <c r="E13" s="127"/>
      <c r="F13" s="167" t="s">
        <v>49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9"/>
    </row>
    <row r="14" spans="1:30" s="7" customFormat="1" ht="69.599999999999994" hidden="1" customHeight="1" x14ac:dyDescent="0.25">
      <c r="B14" s="163" t="s">
        <v>74</v>
      </c>
      <c r="C14" s="164"/>
      <c r="D14" s="164"/>
      <c r="E14" s="165"/>
      <c r="F14" s="143" t="s">
        <v>75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5"/>
    </row>
    <row r="15" spans="1:30" ht="21" customHeight="1" x14ac:dyDescent="0.25">
      <c r="A15" s="45"/>
      <c r="B15" s="47"/>
      <c r="C15" s="117" t="s">
        <v>57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</row>
    <row r="16" spans="1:30" ht="51" customHeight="1" x14ac:dyDescent="0.25">
      <c r="B16" s="30" t="s">
        <v>31</v>
      </c>
      <c r="C16" s="157" t="s">
        <v>20</v>
      </c>
      <c r="D16" s="158"/>
      <c r="E16" s="159"/>
      <c r="F16" s="31" t="s">
        <v>21</v>
      </c>
      <c r="G16" s="34" t="s">
        <v>4</v>
      </c>
      <c r="H16" s="33" t="s">
        <v>3</v>
      </c>
      <c r="I16" s="32" t="s">
        <v>22</v>
      </c>
      <c r="J16" s="32" t="s">
        <v>36</v>
      </c>
      <c r="K16" s="5" t="s">
        <v>5</v>
      </c>
      <c r="L16" s="5" t="s">
        <v>6</v>
      </c>
      <c r="M16" s="5" t="s">
        <v>7</v>
      </c>
      <c r="N16" s="5" t="s">
        <v>8</v>
      </c>
      <c r="O16" s="12" t="s">
        <v>38</v>
      </c>
      <c r="P16" s="6" t="s">
        <v>9</v>
      </c>
      <c r="Q16" s="6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8" t="s">
        <v>23</v>
      </c>
      <c r="AA16" s="28" t="s">
        <v>24</v>
      </c>
      <c r="AB16" s="29" t="s">
        <v>58</v>
      </c>
      <c r="AC16" s="28" t="s">
        <v>25</v>
      </c>
    </row>
    <row r="17" spans="2:30" ht="69.75" customHeight="1" x14ac:dyDescent="0.25">
      <c r="B17" s="10">
        <v>1</v>
      </c>
      <c r="C17" s="133" t="s">
        <v>60</v>
      </c>
      <c r="D17" s="134"/>
      <c r="E17" s="135"/>
      <c r="F17" s="13"/>
      <c r="G17" s="3"/>
      <c r="H17" s="102" t="s">
        <v>17</v>
      </c>
      <c r="I17" s="60">
        <v>1312</v>
      </c>
      <c r="J17" s="60">
        <v>1312</v>
      </c>
      <c r="K17" s="57">
        <f>+K18+K24+K28+K33</f>
        <v>5</v>
      </c>
      <c r="L17" s="57">
        <f>+L18+L24+L28+L33</f>
        <v>0</v>
      </c>
      <c r="M17" s="57">
        <f>+M18+M24+M28+M33</f>
        <v>0</v>
      </c>
      <c r="N17" s="57">
        <f>+N18+N24+N28+N33</f>
        <v>0</v>
      </c>
      <c r="O17" s="59">
        <f>+K17+L17+M17+N17</f>
        <v>5</v>
      </c>
      <c r="P17" s="60"/>
      <c r="Q17" s="60"/>
      <c r="R17" s="60"/>
      <c r="S17" s="60"/>
      <c r="T17" s="60">
        <f>SUM(T18+T24+T28+T36)</f>
        <v>0</v>
      </c>
      <c r="U17" s="60"/>
      <c r="V17" s="60"/>
      <c r="W17" s="61"/>
      <c r="X17" s="61"/>
      <c r="Y17" s="62">
        <f>SUM(U17:X17)</f>
        <v>0</v>
      </c>
      <c r="Z17" s="62">
        <f>+O17+T17+Y17</f>
        <v>5</v>
      </c>
      <c r="AA17" s="73">
        <f>+Z17/J17</f>
        <v>3.8109756097560975E-3</v>
      </c>
      <c r="AB17" s="93">
        <v>18165894</v>
      </c>
      <c r="AC17" s="14" t="s">
        <v>59</v>
      </c>
      <c r="AD17" s="26">
        <f>83+73+55+0</f>
        <v>211</v>
      </c>
    </row>
    <row r="18" spans="2:30" ht="52.8" x14ac:dyDescent="0.25">
      <c r="B18" s="4"/>
      <c r="C18" s="136"/>
      <c r="D18" s="137"/>
      <c r="E18" s="138"/>
      <c r="F18" s="80" t="s">
        <v>61</v>
      </c>
      <c r="G18" s="81"/>
      <c r="H18" s="103" t="s">
        <v>17</v>
      </c>
      <c r="I18" s="82">
        <v>390</v>
      </c>
      <c r="J18" s="82">
        <v>390</v>
      </c>
      <c r="K18" s="83">
        <f>+SUM(K19:K23)</f>
        <v>0</v>
      </c>
      <c r="L18" s="83">
        <f t="shared" ref="L18:N18" si="0">+SUM(L19:L23)</f>
        <v>0</v>
      </c>
      <c r="M18" s="83">
        <f t="shared" si="0"/>
        <v>0</v>
      </c>
      <c r="N18" s="83">
        <f t="shared" si="0"/>
        <v>0</v>
      </c>
      <c r="O18" s="84">
        <f>+SUM(K18:N18)</f>
        <v>0</v>
      </c>
      <c r="P18" s="82"/>
      <c r="Q18" s="82"/>
      <c r="R18" s="82"/>
      <c r="S18" s="85"/>
      <c r="T18" s="86">
        <f>SUM(P18:S18)</f>
        <v>0</v>
      </c>
      <c r="U18" s="85"/>
      <c r="V18" s="85"/>
      <c r="W18" s="85"/>
      <c r="X18" s="87"/>
      <c r="Y18" s="88">
        <f t="shared" ref="Y18:Y37" si="1">SUM(U18:X18)</f>
        <v>0</v>
      </c>
      <c r="Z18" s="88">
        <f>+O18+T18+Y18</f>
        <v>0</v>
      </c>
      <c r="AA18" s="89">
        <f t="shared" ref="AA18:AA23" si="2">SUM(Z18/J18)</f>
        <v>0</v>
      </c>
      <c r="AB18" s="90"/>
      <c r="AC18" s="80"/>
      <c r="AD18" s="26">
        <f>4+32+5+0</f>
        <v>41</v>
      </c>
    </row>
    <row r="19" spans="2:30" ht="26.4" x14ac:dyDescent="0.25">
      <c r="B19" s="4"/>
      <c r="C19" s="166"/>
      <c r="D19" s="166"/>
      <c r="E19" s="166"/>
      <c r="F19" s="38"/>
      <c r="G19" s="27" t="s">
        <v>42</v>
      </c>
      <c r="H19" s="104" t="s">
        <v>17</v>
      </c>
      <c r="I19" s="76">
        <v>100</v>
      </c>
      <c r="J19" s="77">
        <v>100</v>
      </c>
      <c r="K19" s="54">
        <v>0</v>
      </c>
      <c r="L19" s="54"/>
      <c r="M19" s="54"/>
      <c r="N19" s="54"/>
      <c r="O19" s="63">
        <f>+SUM(K19:N19)</f>
        <v>0</v>
      </c>
      <c r="P19" s="64"/>
      <c r="Q19" s="64"/>
      <c r="R19" s="65"/>
      <c r="S19" s="65"/>
      <c r="T19" s="66">
        <f t="shared" ref="T19:T23" si="3">SUM(P19:S19)</f>
        <v>0</v>
      </c>
      <c r="U19" s="65"/>
      <c r="V19" s="65"/>
      <c r="W19" s="65"/>
      <c r="X19" s="65"/>
      <c r="Y19" s="62">
        <f t="shared" si="1"/>
        <v>0</v>
      </c>
      <c r="Z19" s="62">
        <f t="shared" ref="Z19:Z37" si="4">+O19+T19+Y19</f>
        <v>0</v>
      </c>
      <c r="AA19" s="75">
        <f t="shared" si="2"/>
        <v>0</v>
      </c>
      <c r="AB19" s="8"/>
      <c r="AC19" s="8"/>
    </row>
    <row r="20" spans="2:30" ht="66" x14ac:dyDescent="0.25">
      <c r="B20" s="4"/>
      <c r="C20" s="130"/>
      <c r="D20" s="131"/>
      <c r="E20" s="132"/>
      <c r="F20" s="11"/>
      <c r="G20" s="27" t="s">
        <v>51</v>
      </c>
      <c r="H20" s="104" t="s">
        <v>17</v>
      </c>
      <c r="I20" s="76">
        <v>45</v>
      </c>
      <c r="J20" s="77">
        <v>45</v>
      </c>
      <c r="K20" s="54">
        <v>0</v>
      </c>
      <c r="L20" s="54"/>
      <c r="M20" s="54"/>
      <c r="N20" s="54"/>
      <c r="O20" s="63">
        <f t="shared" ref="O20:O37" si="5">+SUM(K20:N20)</f>
        <v>0</v>
      </c>
      <c r="P20" s="64"/>
      <c r="Q20" s="64"/>
      <c r="R20" s="65"/>
      <c r="S20" s="65"/>
      <c r="T20" s="66">
        <f t="shared" si="3"/>
        <v>0</v>
      </c>
      <c r="U20" s="65"/>
      <c r="V20" s="65"/>
      <c r="W20" s="65"/>
      <c r="X20" s="65"/>
      <c r="Y20" s="62">
        <f t="shared" si="1"/>
        <v>0</v>
      </c>
      <c r="Z20" s="62">
        <f t="shared" si="4"/>
        <v>0</v>
      </c>
      <c r="AA20" s="75">
        <f t="shared" si="2"/>
        <v>0</v>
      </c>
      <c r="AB20" s="8"/>
      <c r="AC20" s="8"/>
    </row>
    <row r="21" spans="2:30" ht="52.8" x14ac:dyDescent="0.25">
      <c r="B21" s="4"/>
      <c r="C21" s="136"/>
      <c r="D21" s="137"/>
      <c r="E21" s="138"/>
      <c r="F21" s="11"/>
      <c r="G21" s="27" t="s">
        <v>62</v>
      </c>
      <c r="H21" s="104" t="s">
        <v>17</v>
      </c>
      <c r="I21" s="76">
        <v>15</v>
      </c>
      <c r="J21" s="77">
        <v>15</v>
      </c>
      <c r="K21" s="58">
        <v>0</v>
      </c>
      <c r="L21" s="55"/>
      <c r="M21" s="55"/>
      <c r="N21" s="55"/>
      <c r="O21" s="63">
        <f t="shared" si="5"/>
        <v>0</v>
      </c>
      <c r="P21" s="64"/>
      <c r="Q21" s="65"/>
      <c r="R21" s="65"/>
      <c r="S21" s="65"/>
      <c r="T21" s="66">
        <f t="shared" si="3"/>
        <v>0</v>
      </c>
      <c r="U21" s="65"/>
      <c r="V21" s="65"/>
      <c r="W21" s="65"/>
      <c r="X21" s="65"/>
      <c r="Y21" s="62">
        <f t="shared" si="1"/>
        <v>0</v>
      </c>
      <c r="Z21" s="62">
        <f t="shared" si="4"/>
        <v>0</v>
      </c>
      <c r="AA21" s="75">
        <f t="shared" si="2"/>
        <v>0</v>
      </c>
      <c r="AB21" s="8"/>
      <c r="AC21" s="8"/>
    </row>
    <row r="22" spans="2:30" ht="39.6" x14ac:dyDescent="0.25">
      <c r="B22" s="4"/>
      <c r="C22" s="21"/>
      <c r="D22" s="22"/>
      <c r="E22" s="23"/>
      <c r="F22" s="11"/>
      <c r="G22" s="27" t="s">
        <v>43</v>
      </c>
      <c r="H22" s="104" t="s">
        <v>17</v>
      </c>
      <c r="I22" s="76">
        <v>50</v>
      </c>
      <c r="J22" s="77">
        <v>50</v>
      </c>
      <c r="K22" s="54">
        <v>0</v>
      </c>
      <c r="L22" s="55"/>
      <c r="M22" s="55"/>
      <c r="N22" s="55"/>
      <c r="O22" s="63">
        <f t="shared" si="5"/>
        <v>0</v>
      </c>
      <c r="P22" s="67"/>
      <c r="Q22" s="67"/>
      <c r="R22" s="65"/>
      <c r="S22" s="65"/>
      <c r="T22" s="66">
        <f t="shared" si="3"/>
        <v>0</v>
      </c>
      <c r="U22" s="65"/>
      <c r="V22" s="65"/>
      <c r="W22" s="65"/>
      <c r="X22" s="65"/>
      <c r="Y22" s="62">
        <f t="shared" si="1"/>
        <v>0</v>
      </c>
      <c r="Z22" s="62">
        <f t="shared" si="4"/>
        <v>0</v>
      </c>
      <c r="AA22" s="75">
        <f t="shared" si="2"/>
        <v>0</v>
      </c>
      <c r="AB22" s="8"/>
      <c r="AC22" s="8"/>
    </row>
    <row r="23" spans="2:30" ht="52.8" x14ac:dyDescent="0.25">
      <c r="B23" s="4"/>
      <c r="C23" s="42"/>
      <c r="D23" s="43"/>
      <c r="E23" s="44"/>
      <c r="F23" s="11"/>
      <c r="G23" s="27" t="s">
        <v>63</v>
      </c>
      <c r="H23" s="104" t="s">
        <v>17</v>
      </c>
      <c r="I23" s="78">
        <v>180</v>
      </c>
      <c r="J23" s="77">
        <v>180</v>
      </c>
      <c r="K23" s="54">
        <v>0</v>
      </c>
      <c r="L23" s="55"/>
      <c r="M23" s="55"/>
      <c r="N23" s="54"/>
      <c r="O23" s="63">
        <f t="shared" si="5"/>
        <v>0</v>
      </c>
      <c r="P23" s="67"/>
      <c r="Q23" s="67"/>
      <c r="R23" s="67"/>
      <c r="S23" s="65"/>
      <c r="T23" s="66">
        <f t="shared" si="3"/>
        <v>0</v>
      </c>
      <c r="U23" s="65"/>
      <c r="V23" s="65"/>
      <c r="W23" s="65"/>
      <c r="X23" s="65"/>
      <c r="Y23" s="62">
        <f t="shared" si="1"/>
        <v>0</v>
      </c>
      <c r="Z23" s="62">
        <f t="shared" si="4"/>
        <v>0</v>
      </c>
      <c r="AA23" s="75">
        <f t="shared" si="2"/>
        <v>0</v>
      </c>
      <c r="AB23" s="8"/>
      <c r="AC23" s="8"/>
    </row>
    <row r="24" spans="2:30" ht="92.4" x14ac:dyDescent="0.25">
      <c r="B24" s="4"/>
      <c r="C24" s="166"/>
      <c r="D24" s="166"/>
      <c r="E24" s="166"/>
      <c r="F24" s="80" t="s">
        <v>64</v>
      </c>
      <c r="G24" s="80"/>
      <c r="H24" s="103" t="s">
        <v>17</v>
      </c>
      <c r="I24" s="86">
        <v>255</v>
      </c>
      <c r="J24" s="86">
        <v>255</v>
      </c>
      <c r="K24" s="91">
        <f>+SUM(K25:K27)</f>
        <v>5</v>
      </c>
      <c r="L24" s="91">
        <f t="shared" ref="L24:N24" si="6">+SUM(L25:L27)</f>
        <v>0</v>
      </c>
      <c r="M24" s="91">
        <f t="shared" si="6"/>
        <v>0</v>
      </c>
      <c r="N24" s="91">
        <f t="shared" si="6"/>
        <v>0</v>
      </c>
      <c r="O24" s="84">
        <f t="shared" si="5"/>
        <v>5</v>
      </c>
      <c r="P24" s="86"/>
      <c r="Q24" s="82"/>
      <c r="R24" s="86"/>
      <c r="S24" s="86"/>
      <c r="T24" s="86">
        <f t="shared" ref="T24:T29" si="7">SUM(P24:S24)</f>
        <v>0</v>
      </c>
      <c r="U24" s="85"/>
      <c r="V24" s="85"/>
      <c r="W24" s="85"/>
      <c r="X24" s="85"/>
      <c r="Y24" s="88">
        <f t="shared" si="1"/>
        <v>0</v>
      </c>
      <c r="Z24" s="88">
        <f t="shared" si="4"/>
        <v>5</v>
      </c>
      <c r="AA24" s="89">
        <f t="shared" ref="AA24:AA32" si="8">SUM(Z24/J24)</f>
        <v>1.9607843137254902E-2</v>
      </c>
      <c r="AB24" s="92"/>
      <c r="AC24" s="92"/>
    </row>
    <row r="25" spans="2:30" ht="92.4" x14ac:dyDescent="0.25">
      <c r="B25" s="4"/>
      <c r="C25" s="136"/>
      <c r="D25" s="137"/>
      <c r="E25" s="138"/>
      <c r="F25" s="51"/>
      <c r="G25" s="27" t="s">
        <v>44</v>
      </c>
      <c r="H25" s="104" t="s">
        <v>17</v>
      </c>
      <c r="I25" s="76">
        <v>66</v>
      </c>
      <c r="J25" s="76">
        <v>66</v>
      </c>
      <c r="K25" s="55">
        <v>5</v>
      </c>
      <c r="L25" s="55"/>
      <c r="M25" s="55"/>
      <c r="N25" s="55"/>
      <c r="O25" s="63">
        <f t="shared" si="5"/>
        <v>5</v>
      </c>
      <c r="P25" s="67"/>
      <c r="Q25" s="67"/>
      <c r="R25" s="67"/>
      <c r="S25" s="67"/>
      <c r="T25" s="66">
        <f t="shared" si="7"/>
        <v>0</v>
      </c>
      <c r="U25" s="65"/>
      <c r="V25" s="65"/>
      <c r="W25" s="65"/>
      <c r="X25" s="65"/>
      <c r="Y25" s="62">
        <f t="shared" si="1"/>
        <v>0</v>
      </c>
      <c r="Z25" s="62">
        <f t="shared" si="4"/>
        <v>5</v>
      </c>
      <c r="AA25" s="75">
        <f>SUM(Z25/J25)</f>
        <v>7.575757575757576E-2</v>
      </c>
      <c r="AB25" s="8"/>
      <c r="AC25" s="8"/>
    </row>
    <row r="26" spans="2:30" ht="39.6" x14ac:dyDescent="0.25">
      <c r="B26" s="4"/>
      <c r="C26" s="21"/>
      <c r="D26" s="22"/>
      <c r="E26" s="23"/>
      <c r="F26" s="9"/>
      <c r="G26" s="27" t="s">
        <v>41</v>
      </c>
      <c r="H26" s="104" t="s">
        <v>17</v>
      </c>
      <c r="I26" s="79">
        <v>179</v>
      </c>
      <c r="J26" s="76">
        <v>179</v>
      </c>
      <c r="K26" s="55" t="s">
        <v>76</v>
      </c>
      <c r="L26" s="55"/>
      <c r="M26" s="54"/>
      <c r="N26" s="55"/>
      <c r="O26" s="63">
        <f t="shared" si="5"/>
        <v>0</v>
      </c>
      <c r="P26" s="67"/>
      <c r="Q26" s="67"/>
      <c r="R26" s="67"/>
      <c r="S26" s="67"/>
      <c r="T26" s="66">
        <f t="shared" si="7"/>
        <v>0</v>
      </c>
      <c r="U26" s="65"/>
      <c r="V26" s="65"/>
      <c r="W26" s="65"/>
      <c r="X26" s="65"/>
      <c r="Y26" s="62">
        <f t="shared" si="1"/>
        <v>0</v>
      </c>
      <c r="Z26" s="62">
        <f t="shared" si="4"/>
        <v>0</v>
      </c>
      <c r="AA26" s="75">
        <f t="shared" si="8"/>
        <v>0</v>
      </c>
      <c r="AB26" s="8"/>
      <c r="AC26" s="8"/>
    </row>
    <row r="27" spans="2:30" ht="79.2" x14ac:dyDescent="0.25">
      <c r="B27" s="4"/>
      <c r="C27" s="39"/>
      <c r="D27" s="40"/>
      <c r="E27" s="41"/>
      <c r="F27" s="9"/>
      <c r="G27" s="27" t="s">
        <v>65</v>
      </c>
      <c r="H27" s="104" t="s">
        <v>17</v>
      </c>
      <c r="I27" s="79">
        <v>10</v>
      </c>
      <c r="J27" s="76">
        <v>10</v>
      </c>
      <c r="K27" s="55">
        <v>0</v>
      </c>
      <c r="L27" s="55"/>
      <c r="M27" s="55"/>
      <c r="N27" s="55"/>
      <c r="O27" s="63">
        <f>+SUM(K27:N27)</f>
        <v>0</v>
      </c>
      <c r="P27" s="67"/>
      <c r="Q27" s="68"/>
      <c r="R27" s="68"/>
      <c r="S27" s="65"/>
      <c r="T27" s="68">
        <f t="shared" si="7"/>
        <v>0</v>
      </c>
      <c r="U27" s="65"/>
      <c r="V27" s="65"/>
      <c r="W27" s="65"/>
      <c r="X27" s="65"/>
      <c r="Y27" s="62">
        <f t="shared" si="1"/>
        <v>0</v>
      </c>
      <c r="Z27" s="62">
        <f t="shared" si="4"/>
        <v>0</v>
      </c>
      <c r="AA27" s="75">
        <f t="shared" si="8"/>
        <v>0</v>
      </c>
      <c r="AB27" s="8"/>
      <c r="AC27" s="8"/>
    </row>
    <row r="28" spans="2:30" ht="92.4" x14ac:dyDescent="0.25">
      <c r="B28" s="4"/>
      <c r="C28" s="48"/>
      <c r="D28" s="49"/>
      <c r="E28" s="50"/>
      <c r="F28" s="80" t="s">
        <v>66</v>
      </c>
      <c r="G28" s="94"/>
      <c r="H28" s="105" t="s">
        <v>17</v>
      </c>
      <c r="I28" s="86">
        <v>297</v>
      </c>
      <c r="J28" s="95">
        <v>297</v>
      </c>
      <c r="K28" s="83"/>
      <c r="L28" s="83"/>
      <c r="M28" s="83"/>
      <c r="N28" s="83"/>
      <c r="O28" s="84">
        <f t="shared" si="5"/>
        <v>0</v>
      </c>
      <c r="P28" s="96"/>
      <c r="Q28" s="82"/>
      <c r="R28" s="96"/>
      <c r="S28" s="96"/>
      <c r="T28" s="96">
        <f t="shared" si="7"/>
        <v>0</v>
      </c>
      <c r="U28" s="96"/>
      <c r="V28" s="96"/>
      <c r="W28" s="85"/>
      <c r="X28" s="85"/>
      <c r="Y28" s="88">
        <f t="shared" si="1"/>
        <v>0</v>
      </c>
      <c r="Z28" s="88">
        <f t="shared" si="4"/>
        <v>0</v>
      </c>
      <c r="AA28" s="89">
        <f t="shared" si="8"/>
        <v>0</v>
      </c>
      <c r="AB28" s="92"/>
      <c r="AC28" s="92"/>
    </row>
    <row r="29" spans="2:30" ht="66" x14ac:dyDescent="0.25">
      <c r="B29" s="4"/>
      <c r="C29" s="48"/>
      <c r="D29" s="49"/>
      <c r="E29" s="50"/>
      <c r="F29" s="27"/>
      <c r="G29" s="27" t="s">
        <v>45</v>
      </c>
      <c r="H29" s="106" t="s">
        <v>17</v>
      </c>
      <c r="I29" s="78">
        <v>20</v>
      </c>
      <c r="J29" s="78">
        <v>20</v>
      </c>
      <c r="K29" s="54" t="s">
        <v>76</v>
      </c>
      <c r="L29" s="55"/>
      <c r="M29" s="55"/>
      <c r="N29" s="55"/>
      <c r="O29" s="63">
        <f t="shared" si="5"/>
        <v>0</v>
      </c>
      <c r="P29" s="65"/>
      <c r="Q29" s="65"/>
      <c r="R29" s="68"/>
      <c r="S29" s="66"/>
      <c r="T29" s="68">
        <f t="shared" si="7"/>
        <v>0</v>
      </c>
      <c r="U29" s="65"/>
      <c r="V29" s="65"/>
      <c r="W29" s="65"/>
      <c r="X29" s="65"/>
      <c r="Y29" s="62">
        <f t="shared" si="1"/>
        <v>0</v>
      </c>
      <c r="Z29" s="62">
        <f t="shared" si="4"/>
        <v>0</v>
      </c>
      <c r="AA29" s="75">
        <f t="shared" si="8"/>
        <v>0</v>
      </c>
      <c r="AB29" s="8"/>
      <c r="AC29" s="8"/>
    </row>
    <row r="30" spans="2:30" ht="39.6" x14ac:dyDescent="0.25">
      <c r="B30" s="4"/>
      <c r="C30" s="48"/>
      <c r="D30" s="49"/>
      <c r="E30" s="50"/>
      <c r="F30" s="27"/>
      <c r="G30" s="27" t="s">
        <v>46</v>
      </c>
      <c r="H30" s="104" t="s">
        <v>17</v>
      </c>
      <c r="I30" s="76">
        <v>120</v>
      </c>
      <c r="J30" s="78">
        <v>120</v>
      </c>
      <c r="K30" s="55">
        <v>0</v>
      </c>
      <c r="L30" s="55"/>
      <c r="M30" s="55"/>
      <c r="N30" s="55"/>
      <c r="O30" s="63">
        <f t="shared" si="5"/>
        <v>0</v>
      </c>
      <c r="P30" s="65"/>
      <c r="Q30" s="65"/>
      <c r="R30" s="65"/>
      <c r="S30" s="65"/>
      <c r="T30" s="65"/>
      <c r="U30" s="68"/>
      <c r="V30" s="68"/>
      <c r="W30" s="65"/>
      <c r="X30" s="65"/>
      <c r="Y30" s="62">
        <f t="shared" si="1"/>
        <v>0</v>
      </c>
      <c r="Z30" s="62">
        <f t="shared" si="4"/>
        <v>0</v>
      </c>
      <c r="AA30" s="75">
        <f t="shared" si="8"/>
        <v>0</v>
      </c>
      <c r="AB30" s="8"/>
      <c r="AC30" s="8"/>
    </row>
    <row r="31" spans="2:30" ht="79.2" x14ac:dyDescent="0.25">
      <c r="B31" s="4"/>
      <c r="C31" s="130"/>
      <c r="D31" s="131"/>
      <c r="E31" s="132"/>
      <c r="F31" s="27"/>
      <c r="G31" s="27" t="s">
        <v>47</v>
      </c>
      <c r="H31" s="104" t="s">
        <v>17</v>
      </c>
      <c r="I31" s="76">
        <v>75</v>
      </c>
      <c r="J31" s="78">
        <v>75</v>
      </c>
      <c r="K31" s="54" t="s">
        <v>76</v>
      </c>
      <c r="L31" s="54"/>
      <c r="M31" s="54"/>
      <c r="N31" s="55"/>
      <c r="O31" s="63">
        <f t="shared" si="5"/>
        <v>0</v>
      </c>
      <c r="P31" s="65"/>
      <c r="Q31" s="65"/>
      <c r="R31" s="65"/>
      <c r="S31" s="66"/>
      <c r="T31" s="68">
        <f t="shared" ref="T31:T36" si="9">SUM(P31:S31)</f>
        <v>0</v>
      </c>
      <c r="U31" s="68"/>
      <c r="V31" s="65"/>
      <c r="W31" s="65"/>
      <c r="X31" s="65"/>
      <c r="Y31" s="62">
        <f t="shared" si="1"/>
        <v>0</v>
      </c>
      <c r="Z31" s="62">
        <f t="shared" si="4"/>
        <v>0</v>
      </c>
      <c r="AA31" s="75">
        <f t="shared" si="8"/>
        <v>0</v>
      </c>
      <c r="AB31" s="8"/>
      <c r="AC31" s="8"/>
    </row>
    <row r="32" spans="2:30" ht="39.6" x14ac:dyDescent="0.25">
      <c r="B32" s="4"/>
      <c r="C32" s="18"/>
      <c r="D32" s="19"/>
      <c r="E32" s="20"/>
      <c r="F32" s="27"/>
      <c r="G32" s="27" t="s">
        <v>67</v>
      </c>
      <c r="H32" s="104" t="s">
        <v>17</v>
      </c>
      <c r="I32" s="76">
        <v>82</v>
      </c>
      <c r="J32" s="78">
        <v>82</v>
      </c>
      <c r="K32" s="54">
        <v>0</v>
      </c>
      <c r="L32" s="55"/>
      <c r="M32" s="54"/>
      <c r="N32" s="54"/>
      <c r="O32" s="63">
        <f t="shared" si="5"/>
        <v>0</v>
      </c>
      <c r="P32" s="70"/>
      <c r="Q32" s="66"/>
      <c r="R32" s="68"/>
      <c r="S32" s="68"/>
      <c r="T32" s="71">
        <f t="shared" si="9"/>
        <v>0</v>
      </c>
      <c r="U32" s="68"/>
      <c r="V32" s="68"/>
      <c r="W32" s="65"/>
      <c r="X32" s="65"/>
      <c r="Y32" s="62">
        <f t="shared" si="1"/>
        <v>0</v>
      </c>
      <c r="Z32" s="62">
        <f t="shared" si="4"/>
        <v>0</v>
      </c>
      <c r="AA32" s="75">
        <f t="shared" si="8"/>
        <v>0</v>
      </c>
      <c r="AB32" s="8"/>
      <c r="AC32" s="8"/>
    </row>
    <row r="33" spans="2:29" ht="66" x14ac:dyDescent="0.25">
      <c r="B33" s="4"/>
      <c r="C33" s="18"/>
      <c r="D33" s="19"/>
      <c r="E33" s="20"/>
      <c r="F33" s="80" t="s">
        <v>68</v>
      </c>
      <c r="G33" s="80"/>
      <c r="H33" s="103" t="s">
        <v>17</v>
      </c>
      <c r="I33" s="97">
        <v>370</v>
      </c>
      <c r="J33" s="97">
        <v>370</v>
      </c>
      <c r="K33" s="98"/>
      <c r="L33" s="98"/>
      <c r="M33" s="98"/>
      <c r="N33" s="98"/>
      <c r="O33" s="84">
        <f t="shared" si="5"/>
        <v>0</v>
      </c>
      <c r="P33" s="99"/>
      <c r="Q33" s="99"/>
      <c r="R33" s="100"/>
      <c r="S33" s="99"/>
      <c r="T33" s="100">
        <f t="shared" si="9"/>
        <v>0</v>
      </c>
      <c r="U33" s="99"/>
      <c r="V33" s="100"/>
      <c r="W33" s="99"/>
      <c r="X33" s="99"/>
      <c r="Y33" s="88">
        <f t="shared" si="1"/>
        <v>0</v>
      </c>
      <c r="Z33" s="88">
        <f t="shared" si="4"/>
        <v>0</v>
      </c>
      <c r="AA33" s="101">
        <f t="shared" ref="AA33:AA37" si="10">SUM(Z33/J33)</f>
        <v>0</v>
      </c>
      <c r="AB33" s="92"/>
      <c r="AC33" s="92"/>
    </row>
    <row r="34" spans="2:29" ht="52.8" x14ac:dyDescent="0.25">
      <c r="B34" s="4"/>
      <c r="C34" s="35"/>
      <c r="D34" s="36"/>
      <c r="E34" s="37"/>
      <c r="F34" s="27"/>
      <c r="G34" s="27" t="s">
        <v>52</v>
      </c>
      <c r="H34" s="104" t="s">
        <v>17</v>
      </c>
      <c r="I34" s="76">
        <v>40</v>
      </c>
      <c r="J34" s="76">
        <v>40</v>
      </c>
      <c r="K34" s="54">
        <v>0</v>
      </c>
      <c r="L34" s="54"/>
      <c r="M34" s="54"/>
      <c r="N34" s="54"/>
      <c r="O34" s="63">
        <f t="shared" si="5"/>
        <v>0</v>
      </c>
      <c r="P34" s="65"/>
      <c r="Q34" s="65"/>
      <c r="R34" s="68"/>
      <c r="S34" s="65"/>
      <c r="T34" s="68">
        <f t="shared" si="9"/>
        <v>0</v>
      </c>
      <c r="U34" s="65"/>
      <c r="V34" s="65"/>
      <c r="W34" s="65"/>
      <c r="X34" s="65"/>
      <c r="Y34" s="62">
        <f t="shared" si="1"/>
        <v>0</v>
      </c>
      <c r="Z34" s="62">
        <f t="shared" si="4"/>
        <v>0</v>
      </c>
      <c r="AA34" s="75">
        <f t="shared" si="10"/>
        <v>0</v>
      </c>
      <c r="AB34" s="8"/>
      <c r="AC34" s="8"/>
    </row>
    <row r="35" spans="2:29" ht="39.6" x14ac:dyDescent="0.25">
      <c r="B35" s="4"/>
      <c r="C35" s="48"/>
      <c r="D35" s="49"/>
      <c r="E35" s="50"/>
      <c r="F35" s="27"/>
      <c r="G35" s="27" t="s">
        <v>69</v>
      </c>
      <c r="H35" s="104" t="s">
        <v>17</v>
      </c>
      <c r="I35" s="76">
        <v>120</v>
      </c>
      <c r="J35" s="76">
        <v>120</v>
      </c>
      <c r="K35" s="54">
        <v>0</v>
      </c>
      <c r="L35" s="54"/>
      <c r="M35" s="54"/>
      <c r="N35" s="54"/>
      <c r="O35" s="63">
        <f t="shared" si="5"/>
        <v>0</v>
      </c>
      <c r="P35" s="65"/>
      <c r="Q35" s="65"/>
      <c r="R35" s="65"/>
      <c r="S35" s="66"/>
      <c r="T35" s="68">
        <f t="shared" si="9"/>
        <v>0</v>
      </c>
      <c r="U35" s="65"/>
      <c r="V35" s="65"/>
      <c r="W35" s="65"/>
      <c r="X35" s="65"/>
      <c r="Y35" s="62">
        <f t="shared" si="1"/>
        <v>0</v>
      </c>
      <c r="Z35" s="62">
        <f t="shared" si="4"/>
        <v>0</v>
      </c>
      <c r="AA35" s="75">
        <f t="shared" si="10"/>
        <v>0</v>
      </c>
      <c r="AB35" s="8"/>
      <c r="AC35" s="8"/>
    </row>
    <row r="36" spans="2:29" ht="66" x14ac:dyDescent="0.25">
      <c r="B36" s="4"/>
      <c r="C36" s="130"/>
      <c r="D36" s="131"/>
      <c r="E36" s="132"/>
      <c r="F36" s="27"/>
      <c r="G36" s="27" t="s">
        <v>70</v>
      </c>
      <c r="H36" s="104" t="s">
        <v>17</v>
      </c>
      <c r="I36" s="76">
        <v>200</v>
      </c>
      <c r="J36" s="71">
        <v>200</v>
      </c>
      <c r="K36" s="57">
        <v>0</v>
      </c>
      <c r="L36" s="57"/>
      <c r="M36" s="57"/>
      <c r="N36" s="56"/>
      <c r="O36" s="63">
        <f t="shared" si="5"/>
        <v>0</v>
      </c>
      <c r="P36" s="69"/>
      <c r="Q36" s="60"/>
      <c r="R36" s="69"/>
      <c r="S36" s="61"/>
      <c r="T36" s="69">
        <f t="shared" si="9"/>
        <v>0</v>
      </c>
      <c r="U36" s="61"/>
      <c r="V36" s="61"/>
      <c r="W36" s="61"/>
      <c r="X36" s="61"/>
      <c r="Y36" s="62">
        <f t="shared" si="1"/>
        <v>0</v>
      </c>
      <c r="Z36" s="62">
        <f t="shared" si="4"/>
        <v>0</v>
      </c>
      <c r="AA36" s="74">
        <f t="shared" si="10"/>
        <v>0</v>
      </c>
      <c r="AB36" s="16"/>
      <c r="AC36" s="16"/>
    </row>
    <row r="37" spans="2:29" ht="92.4" x14ac:dyDescent="0.25">
      <c r="B37" s="4"/>
      <c r="C37" s="130"/>
      <c r="D37" s="131"/>
      <c r="E37" s="132"/>
      <c r="F37" s="27"/>
      <c r="G37" s="15" t="s">
        <v>48</v>
      </c>
      <c r="H37" s="104" t="s">
        <v>17</v>
      </c>
      <c r="I37" s="76">
        <v>10</v>
      </c>
      <c r="J37" s="76">
        <v>10</v>
      </c>
      <c r="K37" s="55">
        <v>0</v>
      </c>
      <c r="L37" s="55"/>
      <c r="M37" s="55"/>
      <c r="N37" s="55"/>
      <c r="O37" s="63">
        <f t="shared" si="5"/>
        <v>0</v>
      </c>
      <c r="P37" s="72"/>
      <c r="Q37" s="72"/>
      <c r="R37" s="72"/>
      <c r="S37" s="72"/>
      <c r="T37" s="72"/>
      <c r="U37" s="72"/>
      <c r="V37" s="72"/>
      <c r="W37" s="65"/>
      <c r="X37" s="65"/>
      <c r="Y37" s="62">
        <f t="shared" si="1"/>
        <v>0</v>
      </c>
      <c r="Z37" s="62">
        <f t="shared" si="4"/>
        <v>0</v>
      </c>
      <c r="AA37" s="75">
        <f t="shared" si="10"/>
        <v>0</v>
      </c>
      <c r="AB37" s="16"/>
      <c r="AC37" s="16"/>
    </row>
    <row r="38" spans="2:29" ht="22.5" customHeight="1" x14ac:dyDescent="0.25">
      <c r="B38" s="107" t="s">
        <v>71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9"/>
    </row>
    <row r="39" spans="2:29" x14ac:dyDescent="0.25">
      <c r="R39" s="7"/>
    </row>
    <row r="40" spans="2:29" x14ac:dyDescent="0.25">
      <c r="I40" s="24"/>
      <c r="R40" s="7"/>
    </row>
    <row r="41" spans="2:29" x14ac:dyDescent="0.25">
      <c r="R41" s="7"/>
    </row>
    <row r="42" spans="2:29" x14ac:dyDescent="0.25">
      <c r="O42" s="24"/>
      <c r="R42" s="7"/>
      <c r="W42" s="24"/>
    </row>
    <row r="43" spans="2:29" x14ac:dyDescent="0.25">
      <c r="I43" s="24"/>
      <c r="J43" s="24"/>
      <c r="O43" s="53"/>
      <c r="P43" s="24"/>
      <c r="R43" s="7"/>
    </row>
    <row r="44" spans="2:29" x14ac:dyDescent="0.25">
      <c r="P44" s="24"/>
      <c r="R44" s="7"/>
      <c r="T44" s="24"/>
      <c r="V44" s="24"/>
      <c r="W44" s="24"/>
    </row>
    <row r="45" spans="2:29" x14ac:dyDescent="0.25">
      <c r="L45" s="24"/>
      <c r="R45" s="7"/>
    </row>
    <row r="46" spans="2:29" x14ac:dyDescent="0.25">
      <c r="P46" s="1" t="s">
        <v>55</v>
      </c>
      <c r="R46" s="52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65" fitToHeight="2" orientation="landscape" r:id="rId1"/>
  <headerFooter>
    <oddFooter>&amp;C&amp;9PLAN OPERATIVO ANUAL, 2025
&amp;P</oddFooter>
  </headerFooter>
  <rowBreaks count="3" manualBreakCount="3">
    <brk id="6" max="16383" man="1"/>
    <brk id="24" max="29" man="1"/>
    <brk id="35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2025-02-11T16:04:47Z</cp:lastPrinted>
  <dcterms:created xsi:type="dcterms:W3CDTF">2019-01-08T14:24:40Z</dcterms:created>
  <dcterms:modified xsi:type="dcterms:W3CDTF">2026-05-22T21:50:45Z</dcterms:modified>
</cp:coreProperties>
</file>