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AA17" i="1" l="1"/>
  <c r="Z17" i="1"/>
  <c r="O25" i="1" l="1"/>
  <c r="O26" i="1"/>
  <c r="J17" i="1" l="1"/>
  <c r="J33" i="1"/>
  <c r="J28" i="1"/>
  <c r="J24" i="1"/>
  <c r="J18" i="1"/>
  <c r="I17" i="1"/>
  <c r="M33" i="1" l="1"/>
  <c r="N33" i="1"/>
  <c r="K33" i="1"/>
  <c r="L33" i="1"/>
  <c r="M28" i="1"/>
  <c r="N28" i="1"/>
  <c r="L28" i="1"/>
  <c r="O19" i="1" l="1"/>
  <c r="O20" i="1"/>
  <c r="O21" i="1"/>
  <c r="O22" i="1"/>
  <c r="O23" i="1"/>
  <c r="O27" i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T18" i="1"/>
  <c r="L24" i="1"/>
  <c r="M24" i="1"/>
  <c r="N24" i="1"/>
  <c r="K24" i="1"/>
  <c r="O28" i="1"/>
  <c r="O29" i="1"/>
  <c r="O30" i="1"/>
  <c r="O31" i="1"/>
  <c r="O32" i="1"/>
  <c r="O33" i="1"/>
  <c r="O34" i="1"/>
  <c r="O35" i="1"/>
  <c r="O36" i="1"/>
  <c r="O37" i="1"/>
  <c r="L18" i="1"/>
  <c r="M18" i="1"/>
  <c r="N18" i="1"/>
  <c r="K18" i="1"/>
  <c r="O18" i="1" l="1"/>
  <c r="M17" i="1"/>
  <c r="O24" i="1"/>
  <c r="Z32" i="1"/>
  <c r="L17" i="1"/>
  <c r="K17" i="1"/>
  <c r="Z31" i="1"/>
  <c r="Z29" i="1"/>
  <c r="AA29" i="1" s="1"/>
  <c r="Z37" i="1"/>
  <c r="N17" i="1"/>
  <c r="Z30" i="1"/>
  <c r="Z18" i="1"/>
  <c r="T32" i="1"/>
  <c r="T35" i="1"/>
  <c r="Z35" i="1" s="1"/>
  <c r="T31" i="1"/>
  <c r="T29" i="1"/>
  <c r="AA31" i="1" l="1"/>
  <c r="T34" i="1" l="1"/>
  <c r="Z34" i="1" s="1"/>
  <c r="T33" i="1"/>
  <c r="Z33" i="1" l="1"/>
  <c r="AA33" i="1" s="1"/>
  <c r="T24" i="1"/>
  <c r="Z24" i="1" s="1"/>
  <c r="T26" i="1" l="1"/>
  <c r="Z26" i="1" s="1"/>
  <c r="T21" i="1"/>
  <c r="Z21" i="1" s="1"/>
  <c r="AA21" i="1" l="1"/>
  <c r="AA26" i="1"/>
  <c r="T20" i="1" l="1"/>
  <c r="Z20" i="1" s="1"/>
  <c r="AA20" i="1"/>
  <c r="O17" i="1" l="1"/>
  <c r="T25" i="1" l="1"/>
  <c r="Z25" i="1" s="1"/>
  <c r="AA25" i="1" s="1"/>
  <c r="T27" i="1"/>
  <c r="Z27" i="1" s="1"/>
  <c r="T28" i="1"/>
  <c r="Z28" i="1" s="1"/>
  <c r="AA32" i="1"/>
  <c r="AA34" i="1"/>
  <c r="AA35" i="1"/>
  <c r="T36" i="1"/>
  <c r="Z36" i="1" s="1"/>
  <c r="AA36" i="1" l="1"/>
  <c r="AA28" i="1"/>
  <c r="AA27" i="1"/>
  <c r="AA37" i="1"/>
  <c r="AA30" i="1"/>
  <c r="AA24" i="1" l="1"/>
  <c r="T23" i="1" l="1"/>
  <c r="Z23" i="1" s="1"/>
  <c r="T19" i="1"/>
  <c r="Z19" i="1" s="1"/>
  <c r="T22" i="1"/>
  <c r="Z22" i="1" s="1"/>
  <c r="AA19" i="1" l="1"/>
  <c r="AA22" i="1"/>
  <c r="AA23" i="1"/>
  <c r="T17" i="1" l="1"/>
  <c r="AA18" i="1"/>
  <c r="AD18" i="1" l="1"/>
  <c r="AD17" i="1"/>
</calcChain>
</file>

<file path=xl/sharedStrings.xml><?xml version="1.0" encoding="utf-8"?>
<sst xmlns="http://schemas.openxmlformats.org/spreadsheetml/2006/main" count="103" uniqueCount="77">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</sst>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70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1" zoomScaleNormal="100" zoomScaleSheetLayoutView="113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customWidth="1"/>
    <col min="12" max="12" width="7.88671875" style="93" customWidth="1"/>
    <col min="13" max="13" width="7.109375" style="93" customWidth="1"/>
    <col min="14" max="14" width="6.33203125" style="1" customWidth="1"/>
    <col min="15" max="15" width="15.6640625" style="1" customWidth="1"/>
    <col min="16" max="16" width="7.88671875" style="1" hidden="1" customWidth="1"/>
    <col min="17" max="17" width="7.109375" style="1" hidden="1" customWidth="1"/>
    <col min="18" max="19" width="7" style="1" hidden="1" customWidth="1"/>
    <col min="20" max="20" width="14.109375" style="1" hidden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114" customHeight="1" x14ac:dyDescent="0.25">
      <c r="B1" s="135" t="s">
        <v>53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7"/>
    </row>
    <row r="2" spans="1:30" s="16" customFormat="1" ht="17.399999999999999" x14ac:dyDescent="0.25">
      <c r="A2" s="2"/>
      <c r="B2" s="153" t="s">
        <v>51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24"/>
    </row>
    <row r="3" spans="1:30" s="2" customFormat="1" ht="14.4" hidden="1" x14ac:dyDescent="0.25">
      <c r="B3" s="154" t="s">
        <v>32</v>
      </c>
      <c r="C3" s="154"/>
      <c r="D3" s="154"/>
      <c r="E3" s="156" t="s">
        <v>0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</row>
    <row r="4" spans="1:30" s="2" customFormat="1" ht="14.4" hidden="1" x14ac:dyDescent="0.25">
      <c r="B4" s="138" t="s">
        <v>33</v>
      </c>
      <c r="C4" s="138"/>
      <c r="D4" s="138"/>
      <c r="E4" s="157" t="s">
        <v>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30" s="2" customFormat="1" ht="14.4" hidden="1" x14ac:dyDescent="0.25">
      <c r="B5" s="155" t="s">
        <v>34</v>
      </c>
      <c r="C5" s="155"/>
      <c r="D5" s="155"/>
      <c r="E5" s="139" t="s">
        <v>18</v>
      </c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1"/>
    </row>
    <row r="6" spans="1:30" s="2" customFormat="1" ht="14.4" hidden="1" x14ac:dyDescent="0.25">
      <c r="B6" s="145" t="s">
        <v>2</v>
      </c>
      <c r="C6" s="146"/>
      <c r="D6" s="147"/>
      <c r="E6" s="142" t="s">
        <v>67</v>
      </c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4"/>
    </row>
    <row r="7" spans="1:30" ht="18" hidden="1" x14ac:dyDescent="0.25">
      <c r="B7" s="151" t="s">
        <v>48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</row>
    <row r="8" spans="1:30" s="7" customFormat="1" ht="16.2" hidden="1" x14ac:dyDescent="0.25">
      <c r="B8" s="164" t="s">
        <v>26</v>
      </c>
      <c r="C8" s="164"/>
      <c r="D8" s="164"/>
      <c r="E8" s="164"/>
      <c r="F8" s="131" t="s">
        <v>29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3"/>
    </row>
    <row r="9" spans="1:30" s="7" customFormat="1" ht="16.2" hidden="1" x14ac:dyDescent="0.25">
      <c r="B9" s="127" t="s">
        <v>19</v>
      </c>
      <c r="C9" s="127"/>
      <c r="D9" s="127"/>
      <c r="E9" s="127"/>
      <c r="F9" s="161" t="s">
        <v>68</v>
      </c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3"/>
    </row>
    <row r="10" spans="1:30" s="7" customFormat="1" ht="16.2" hidden="1" x14ac:dyDescent="0.25">
      <c r="B10" s="128" t="s">
        <v>35</v>
      </c>
      <c r="C10" s="129"/>
      <c r="D10" s="129"/>
      <c r="E10" s="130"/>
      <c r="F10" s="131" t="s">
        <v>50</v>
      </c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3"/>
    </row>
    <row r="11" spans="1:30" s="7" customFormat="1" ht="16.2" hidden="1" x14ac:dyDescent="0.25">
      <c r="B11" s="165" t="s">
        <v>37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45"/>
    </row>
    <row r="12" spans="1:30" s="7" customFormat="1" ht="16.2" hidden="1" x14ac:dyDescent="0.25">
      <c r="B12" s="126" t="s">
        <v>28</v>
      </c>
      <c r="C12" s="126"/>
      <c r="D12" s="126"/>
      <c r="E12" s="126"/>
      <c r="F12" s="117" t="s">
        <v>30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9"/>
    </row>
    <row r="13" spans="1:30" s="7" customFormat="1" ht="16.2" hidden="1" x14ac:dyDescent="0.25">
      <c r="B13" s="126" t="s">
        <v>27</v>
      </c>
      <c r="C13" s="126"/>
      <c r="D13" s="126"/>
      <c r="E13" s="126"/>
      <c r="F13" s="123" t="s">
        <v>47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5"/>
    </row>
    <row r="14" spans="1:30" s="7" customFormat="1" ht="16.2" hidden="1" x14ac:dyDescent="0.25">
      <c r="B14" s="120" t="s">
        <v>69</v>
      </c>
      <c r="C14" s="121"/>
      <c r="D14" s="121"/>
      <c r="E14" s="122"/>
      <c r="F14" s="134" t="s">
        <v>70</v>
      </c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3"/>
    </row>
    <row r="15" spans="1:30" ht="16.2" x14ac:dyDescent="0.25">
      <c r="A15" s="44"/>
      <c r="B15" s="46"/>
      <c r="C15" s="158" t="s">
        <v>54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60"/>
    </row>
    <row r="16" spans="1:30" ht="55.2" x14ac:dyDescent="0.25">
      <c r="B16" s="29" t="s">
        <v>31</v>
      </c>
      <c r="C16" s="114" t="s">
        <v>20</v>
      </c>
      <c r="D16" s="115"/>
      <c r="E16" s="116"/>
      <c r="F16" s="30" t="s">
        <v>21</v>
      </c>
      <c r="G16" s="33" t="s">
        <v>4</v>
      </c>
      <c r="H16" s="32" t="s">
        <v>3</v>
      </c>
      <c r="I16" s="31" t="s">
        <v>22</v>
      </c>
      <c r="J16" s="31" t="s">
        <v>36</v>
      </c>
      <c r="K16" s="5" t="s">
        <v>5</v>
      </c>
      <c r="L16" s="89" t="s">
        <v>6</v>
      </c>
      <c r="M16" s="89" t="s">
        <v>7</v>
      </c>
      <c r="N16" s="5" t="s">
        <v>8</v>
      </c>
      <c r="O16" s="12" t="s">
        <v>38</v>
      </c>
      <c r="P16" s="6" t="s">
        <v>9</v>
      </c>
      <c r="Q16" s="6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7" t="s">
        <v>23</v>
      </c>
      <c r="AA16" s="27" t="s">
        <v>24</v>
      </c>
      <c r="AB16" s="28" t="s">
        <v>55</v>
      </c>
      <c r="AC16" s="27" t="s">
        <v>25</v>
      </c>
    </row>
    <row r="17" spans="2:30" ht="80.400000000000006" customHeight="1" x14ac:dyDescent="0.25">
      <c r="B17" s="10">
        <v>1</v>
      </c>
      <c r="C17" s="167" t="s">
        <v>57</v>
      </c>
      <c r="D17" s="168"/>
      <c r="E17" s="169"/>
      <c r="F17" s="13"/>
      <c r="G17" s="3"/>
      <c r="H17" s="81" t="s">
        <v>17</v>
      </c>
      <c r="I17" s="58">
        <f t="shared" ref="I17:N17" si="0">+I18+I24+I28+I33</f>
        <v>1312</v>
      </c>
      <c r="J17" s="58">
        <f t="shared" si="0"/>
        <v>1183</v>
      </c>
      <c r="K17" s="55">
        <f t="shared" si="0"/>
        <v>5</v>
      </c>
      <c r="L17" s="90">
        <f t="shared" si="0"/>
        <v>90</v>
      </c>
      <c r="M17" s="90">
        <f t="shared" si="0"/>
        <v>179</v>
      </c>
      <c r="N17" s="55">
        <f t="shared" si="0"/>
        <v>0</v>
      </c>
      <c r="O17" s="57">
        <f>+K17+L17+M17+N17</f>
        <v>274</v>
      </c>
      <c r="P17" s="99"/>
      <c r="Q17" s="99"/>
      <c r="R17" s="99"/>
      <c r="S17" s="99"/>
      <c r="T17" s="99">
        <f>SUM(T18+T24+T28+T36)</f>
        <v>0</v>
      </c>
      <c r="U17" s="99"/>
      <c r="V17" s="99"/>
      <c r="W17" s="59"/>
      <c r="X17" s="59"/>
      <c r="Y17" s="57">
        <f>SUM(U17:X17)</f>
        <v>0</v>
      </c>
      <c r="Z17" s="57">
        <f>+O17+T17+Y17</f>
        <v>274</v>
      </c>
      <c r="AA17" s="61">
        <f>+Z17/J17</f>
        <v>0.231614539306847</v>
      </c>
      <c r="AB17" s="77">
        <v>18165894</v>
      </c>
      <c r="AC17" s="14" t="s">
        <v>56</v>
      </c>
      <c r="AD17" s="25">
        <f>83+73+55+0</f>
        <v>211</v>
      </c>
    </row>
    <row r="18" spans="2:30" ht="52.8" x14ac:dyDescent="0.25">
      <c r="B18" s="4"/>
      <c r="C18" s="111"/>
      <c r="D18" s="112"/>
      <c r="E18" s="113"/>
      <c r="F18" s="67" t="s">
        <v>58</v>
      </c>
      <c r="G18" s="68"/>
      <c r="H18" s="82" t="s">
        <v>17</v>
      </c>
      <c r="I18" s="69">
        <v>390</v>
      </c>
      <c r="J18" s="69">
        <f>+SUM(J19:J23)</f>
        <v>390</v>
      </c>
      <c r="K18" s="70">
        <f>+SUM(K19:K23)</f>
        <v>0</v>
      </c>
      <c r="L18" s="70">
        <f t="shared" ref="L18:N18" si="1">+SUM(L19:L23)</f>
        <v>0</v>
      </c>
      <c r="M18" s="70">
        <f t="shared" si="1"/>
        <v>0</v>
      </c>
      <c r="N18" s="70">
        <f t="shared" si="1"/>
        <v>0</v>
      </c>
      <c r="O18" s="71">
        <f>+SUM(K18:N18)</f>
        <v>0</v>
      </c>
      <c r="P18" s="100"/>
      <c r="Q18" s="100"/>
      <c r="R18" s="100"/>
      <c r="S18" s="71"/>
      <c r="T18" s="71">
        <f>SUM(P18:S18)</f>
        <v>0</v>
      </c>
      <c r="U18" s="71"/>
      <c r="V18" s="71"/>
      <c r="W18" s="71"/>
      <c r="X18" s="70"/>
      <c r="Y18" s="101">
        <f t="shared" ref="Y18:Y37" si="2">SUM(U18:X18)</f>
        <v>0</v>
      </c>
      <c r="Z18" s="101">
        <f>+O18+T18+Y18</f>
        <v>0</v>
      </c>
      <c r="AA18" s="73">
        <f t="shared" ref="AA18:AA23" si="3">SUM(Z18/J18)</f>
        <v>0</v>
      </c>
      <c r="AB18" s="74"/>
      <c r="AC18" s="67"/>
      <c r="AD18" s="25">
        <f>4+32+5+0</f>
        <v>41</v>
      </c>
    </row>
    <row r="19" spans="2:30" ht="26.4" x14ac:dyDescent="0.25">
      <c r="B19" s="4"/>
      <c r="C19" s="104"/>
      <c r="D19" s="104"/>
      <c r="E19" s="104"/>
      <c r="F19" s="37"/>
      <c r="G19" s="26" t="s">
        <v>42</v>
      </c>
      <c r="H19" s="83" t="s">
        <v>17</v>
      </c>
      <c r="I19" s="63">
        <v>100</v>
      </c>
      <c r="J19" s="64">
        <v>100</v>
      </c>
      <c r="K19" s="53">
        <v>0</v>
      </c>
      <c r="L19" s="91">
        <v>0</v>
      </c>
      <c r="M19" s="91"/>
      <c r="N19" s="53"/>
      <c r="O19" s="59">
        <f>+SUM(K19:N19)</f>
        <v>0</v>
      </c>
      <c r="P19" s="53"/>
      <c r="Q19" s="53"/>
      <c r="R19" s="97"/>
      <c r="S19" s="97"/>
      <c r="T19" s="97">
        <f t="shared" ref="T19:T23" si="4">SUM(P19:S19)</f>
        <v>0</v>
      </c>
      <c r="U19" s="97"/>
      <c r="V19" s="97"/>
      <c r="W19" s="97"/>
      <c r="X19" s="97"/>
      <c r="Y19" s="57">
        <f t="shared" si="2"/>
        <v>0</v>
      </c>
      <c r="Z19" s="57">
        <f t="shared" ref="Z19:Z37" si="5">+O19+T19+Y19</f>
        <v>0</v>
      </c>
      <c r="AA19" s="62">
        <f t="shared" si="3"/>
        <v>0</v>
      </c>
      <c r="AB19" s="8"/>
      <c r="AC19" s="8"/>
    </row>
    <row r="20" spans="2:30" ht="39.6" x14ac:dyDescent="0.25">
      <c r="B20" s="4"/>
      <c r="C20" s="108"/>
      <c r="D20" s="109"/>
      <c r="E20" s="110"/>
      <c r="F20" s="11"/>
      <c r="G20" s="26" t="s">
        <v>49</v>
      </c>
      <c r="H20" s="83" t="s">
        <v>17</v>
      </c>
      <c r="I20" s="63">
        <v>45</v>
      </c>
      <c r="J20" s="64">
        <v>45</v>
      </c>
      <c r="K20" s="53">
        <v>0</v>
      </c>
      <c r="L20" s="91">
        <v>0</v>
      </c>
      <c r="M20" s="91"/>
      <c r="N20" s="53"/>
      <c r="O20" s="59">
        <f t="shared" ref="O20:O37" si="6">+SUM(K20:N20)</f>
        <v>0</v>
      </c>
      <c r="P20" s="53"/>
      <c r="Q20" s="53"/>
      <c r="R20" s="97"/>
      <c r="S20" s="97"/>
      <c r="T20" s="97">
        <f t="shared" si="4"/>
        <v>0</v>
      </c>
      <c r="U20" s="97"/>
      <c r="V20" s="97"/>
      <c r="W20" s="97"/>
      <c r="X20" s="97"/>
      <c r="Y20" s="57">
        <f t="shared" si="2"/>
        <v>0</v>
      </c>
      <c r="Z20" s="57">
        <f t="shared" si="5"/>
        <v>0</v>
      </c>
      <c r="AA20" s="62">
        <f t="shared" si="3"/>
        <v>0</v>
      </c>
      <c r="AB20" s="8"/>
      <c r="AC20" s="8"/>
    </row>
    <row r="21" spans="2:30" ht="26.4" x14ac:dyDescent="0.25">
      <c r="B21" s="4"/>
      <c r="C21" s="111"/>
      <c r="D21" s="112"/>
      <c r="E21" s="113"/>
      <c r="F21" s="11"/>
      <c r="G21" s="26" t="s">
        <v>59</v>
      </c>
      <c r="H21" s="83" t="s">
        <v>17</v>
      </c>
      <c r="I21" s="63">
        <v>15</v>
      </c>
      <c r="J21" s="64">
        <v>15</v>
      </c>
      <c r="K21" s="56">
        <v>0</v>
      </c>
      <c r="L21" s="92">
        <v>0</v>
      </c>
      <c r="M21" s="92"/>
      <c r="N21" s="54"/>
      <c r="O21" s="59">
        <f t="shared" si="6"/>
        <v>0</v>
      </c>
      <c r="P21" s="53"/>
      <c r="Q21" s="97"/>
      <c r="R21" s="97"/>
      <c r="S21" s="97"/>
      <c r="T21" s="97">
        <f t="shared" si="4"/>
        <v>0</v>
      </c>
      <c r="U21" s="97"/>
      <c r="V21" s="97"/>
      <c r="W21" s="97"/>
      <c r="X21" s="97"/>
      <c r="Y21" s="57">
        <f t="shared" si="2"/>
        <v>0</v>
      </c>
      <c r="Z21" s="57">
        <f t="shared" si="5"/>
        <v>0</v>
      </c>
      <c r="AA21" s="62">
        <f t="shared" si="3"/>
        <v>0</v>
      </c>
      <c r="AB21" s="8"/>
      <c r="AC21" s="8"/>
    </row>
    <row r="22" spans="2:30" ht="26.4" x14ac:dyDescent="0.25">
      <c r="B22" s="4"/>
      <c r="C22" s="20"/>
      <c r="D22" s="21"/>
      <c r="E22" s="22"/>
      <c r="F22" s="11"/>
      <c r="G22" s="26" t="s">
        <v>43</v>
      </c>
      <c r="H22" s="83" t="s">
        <v>17</v>
      </c>
      <c r="I22" s="63">
        <v>50</v>
      </c>
      <c r="J22" s="64">
        <v>50</v>
      </c>
      <c r="K22" s="53">
        <v>0</v>
      </c>
      <c r="L22" s="92">
        <v>0</v>
      </c>
      <c r="M22" s="92"/>
      <c r="N22" s="54"/>
      <c r="O22" s="59">
        <f t="shared" si="6"/>
        <v>0</v>
      </c>
      <c r="P22" s="102"/>
      <c r="Q22" s="102"/>
      <c r="R22" s="97"/>
      <c r="S22" s="97"/>
      <c r="T22" s="97">
        <f t="shared" si="4"/>
        <v>0</v>
      </c>
      <c r="U22" s="97"/>
      <c r="V22" s="97"/>
      <c r="W22" s="97"/>
      <c r="X22" s="97"/>
      <c r="Y22" s="57">
        <f t="shared" si="2"/>
        <v>0</v>
      </c>
      <c r="Z22" s="57">
        <f t="shared" si="5"/>
        <v>0</v>
      </c>
      <c r="AA22" s="62">
        <f t="shared" si="3"/>
        <v>0</v>
      </c>
      <c r="AB22" s="8"/>
      <c r="AC22" s="8"/>
    </row>
    <row r="23" spans="2:30" ht="39.6" x14ac:dyDescent="0.25">
      <c r="B23" s="4"/>
      <c r="C23" s="41"/>
      <c r="D23" s="42"/>
      <c r="E23" s="43"/>
      <c r="F23" s="11"/>
      <c r="G23" s="26" t="s">
        <v>60</v>
      </c>
      <c r="H23" s="83" t="s">
        <v>17</v>
      </c>
      <c r="I23" s="65">
        <v>180</v>
      </c>
      <c r="J23" s="64">
        <v>180</v>
      </c>
      <c r="K23" s="53">
        <v>0</v>
      </c>
      <c r="L23" s="92">
        <v>0</v>
      </c>
      <c r="M23" s="92"/>
      <c r="N23" s="53"/>
      <c r="O23" s="59">
        <f t="shared" si="6"/>
        <v>0</v>
      </c>
      <c r="P23" s="102"/>
      <c r="Q23" s="102"/>
      <c r="R23" s="102"/>
      <c r="S23" s="97"/>
      <c r="T23" s="97">
        <f t="shared" si="4"/>
        <v>0</v>
      </c>
      <c r="U23" s="97"/>
      <c r="V23" s="97"/>
      <c r="W23" s="97"/>
      <c r="X23" s="97"/>
      <c r="Y23" s="57">
        <f t="shared" si="2"/>
        <v>0</v>
      </c>
      <c r="Z23" s="57">
        <f t="shared" si="5"/>
        <v>0</v>
      </c>
      <c r="AA23" s="62">
        <f t="shared" si="3"/>
        <v>0</v>
      </c>
      <c r="AB23" s="8"/>
      <c r="AC23" s="8"/>
    </row>
    <row r="24" spans="2:30" ht="92.4" x14ac:dyDescent="0.25">
      <c r="B24" s="4"/>
      <c r="C24" s="104"/>
      <c r="D24" s="104"/>
      <c r="E24" s="104"/>
      <c r="F24" s="67" t="s">
        <v>61</v>
      </c>
      <c r="G24" s="67"/>
      <c r="H24" s="82" t="s">
        <v>17</v>
      </c>
      <c r="I24" s="72">
        <v>255</v>
      </c>
      <c r="J24" s="72">
        <f>+SUM(J25:J27)</f>
        <v>255</v>
      </c>
      <c r="K24" s="75">
        <f>+SUM(K25:K27)</f>
        <v>5</v>
      </c>
      <c r="L24" s="75">
        <f t="shared" ref="L24:N24" si="7">+SUM(L25:L27)</f>
        <v>54</v>
      </c>
      <c r="M24" s="75">
        <f t="shared" si="7"/>
        <v>111</v>
      </c>
      <c r="N24" s="75">
        <f t="shared" si="7"/>
        <v>0</v>
      </c>
      <c r="O24" s="71">
        <f t="shared" si="6"/>
        <v>170</v>
      </c>
      <c r="P24" s="71"/>
      <c r="Q24" s="100"/>
      <c r="R24" s="71"/>
      <c r="S24" s="71"/>
      <c r="T24" s="71">
        <f t="shared" ref="T24:T29" si="8">SUM(P24:S24)</f>
        <v>0</v>
      </c>
      <c r="U24" s="71"/>
      <c r="V24" s="71"/>
      <c r="W24" s="71"/>
      <c r="X24" s="71"/>
      <c r="Y24" s="101">
        <f t="shared" si="2"/>
        <v>0</v>
      </c>
      <c r="Z24" s="101">
        <f t="shared" si="5"/>
        <v>170</v>
      </c>
      <c r="AA24" s="73">
        <f t="shared" ref="AA24:AA32" si="9">SUM(Z24/J24)</f>
        <v>0.66666666666666663</v>
      </c>
      <c r="AB24" s="76"/>
      <c r="AC24" s="76"/>
    </row>
    <row r="25" spans="2:30" ht="52.8" x14ac:dyDescent="0.25">
      <c r="B25" s="4"/>
      <c r="C25" s="111"/>
      <c r="D25" s="112"/>
      <c r="E25" s="113"/>
      <c r="F25" s="50"/>
      <c r="G25" s="26" t="s">
        <v>72</v>
      </c>
      <c r="H25" s="83" t="s">
        <v>17</v>
      </c>
      <c r="I25" s="63">
        <v>66</v>
      </c>
      <c r="J25" s="63">
        <v>66</v>
      </c>
      <c r="K25" s="54">
        <v>5</v>
      </c>
      <c r="L25" s="92">
        <v>7</v>
      </c>
      <c r="M25" s="92">
        <v>8</v>
      </c>
      <c r="N25" s="54"/>
      <c r="O25" s="97">
        <f t="shared" si="6"/>
        <v>20</v>
      </c>
      <c r="P25" s="102"/>
      <c r="Q25" s="102"/>
      <c r="R25" s="102"/>
      <c r="S25" s="102"/>
      <c r="T25" s="97">
        <f t="shared" si="8"/>
        <v>0</v>
      </c>
      <c r="U25" s="97"/>
      <c r="V25" s="97"/>
      <c r="W25" s="97"/>
      <c r="X25" s="97"/>
      <c r="Y25" s="102">
        <f t="shared" si="2"/>
        <v>0</v>
      </c>
      <c r="Z25" s="102">
        <f t="shared" si="5"/>
        <v>20</v>
      </c>
      <c r="AA25" s="62">
        <f>SUM(Z25/J25)</f>
        <v>0.30303030303030304</v>
      </c>
      <c r="AB25" s="8"/>
      <c r="AC25" s="8"/>
    </row>
    <row r="26" spans="2:30" ht="26.4" x14ac:dyDescent="0.25">
      <c r="B26" s="4"/>
      <c r="C26" s="20"/>
      <c r="D26" s="21"/>
      <c r="E26" s="22"/>
      <c r="F26" s="9"/>
      <c r="G26" s="26" t="s">
        <v>41</v>
      </c>
      <c r="H26" s="83" t="s">
        <v>17</v>
      </c>
      <c r="I26" s="66">
        <v>179</v>
      </c>
      <c r="J26" s="63">
        <v>179</v>
      </c>
      <c r="K26" s="98">
        <v>0</v>
      </c>
      <c r="L26" s="92">
        <v>46</v>
      </c>
      <c r="M26" s="92">
        <v>103</v>
      </c>
      <c r="N26" s="54"/>
      <c r="O26" s="97">
        <f>+SUM(K26:N26)</f>
        <v>149</v>
      </c>
      <c r="P26" s="102"/>
      <c r="Q26" s="102"/>
      <c r="R26" s="102"/>
      <c r="S26" s="102"/>
      <c r="T26" s="97">
        <f t="shared" si="8"/>
        <v>0</v>
      </c>
      <c r="U26" s="97"/>
      <c r="V26" s="97"/>
      <c r="W26" s="97"/>
      <c r="X26" s="97"/>
      <c r="Y26" s="102">
        <f t="shared" si="2"/>
        <v>0</v>
      </c>
      <c r="Z26" s="102">
        <f t="shared" si="5"/>
        <v>149</v>
      </c>
      <c r="AA26" s="62">
        <f t="shared" si="9"/>
        <v>0.83240223463687146</v>
      </c>
      <c r="AB26" s="8"/>
      <c r="AC26" s="8"/>
    </row>
    <row r="27" spans="2:30" ht="52.8" x14ac:dyDescent="0.25">
      <c r="B27" s="4"/>
      <c r="C27" s="38"/>
      <c r="D27" s="39"/>
      <c r="E27" s="40"/>
      <c r="F27" s="9"/>
      <c r="G27" s="26" t="s">
        <v>62</v>
      </c>
      <c r="H27" s="83" t="s">
        <v>17</v>
      </c>
      <c r="I27" s="66">
        <v>10</v>
      </c>
      <c r="J27" s="63">
        <v>10</v>
      </c>
      <c r="K27" s="54">
        <v>0</v>
      </c>
      <c r="L27" s="92">
        <v>1</v>
      </c>
      <c r="M27" s="92">
        <v>0</v>
      </c>
      <c r="N27" s="54"/>
      <c r="O27" s="97">
        <f>+SUM(K27:N27)</f>
        <v>1</v>
      </c>
      <c r="P27" s="102"/>
      <c r="Q27" s="54"/>
      <c r="R27" s="54"/>
      <c r="S27" s="97"/>
      <c r="T27" s="54">
        <f t="shared" si="8"/>
        <v>0</v>
      </c>
      <c r="U27" s="97"/>
      <c r="V27" s="97"/>
      <c r="W27" s="97"/>
      <c r="X27" s="97"/>
      <c r="Y27" s="102">
        <f t="shared" si="2"/>
        <v>0</v>
      </c>
      <c r="Z27" s="102">
        <f t="shared" si="5"/>
        <v>1</v>
      </c>
      <c r="AA27" s="62">
        <f t="shared" si="9"/>
        <v>0.1</v>
      </c>
      <c r="AB27" s="8"/>
      <c r="AC27" s="8"/>
    </row>
    <row r="28" spans="2:30" ht="92.4" x14ac:dyDescent="0.25">
      <c r="B28" s="4"/>
      <c r="C28" s="47"/>
      <c r="D28" s="48"/>
      <c r="E28" s="49"/>
      <c r="F28" s="67" t="s">
        <v>63</v>
      </c>
      <c r="G28" s="78"/>
      <c r="H28" s="84" t="s">
        <v>17</v>
      </c>
      <c r="I28" s="72">
        <v>297</v>
      </c>
      <c r="J28" s="79">
        <f>+SUM(J29:J32)</f>
        <v>297</v>
      </c>
      <c r="K28" s="70">
        <v>0</v>
      </c>
      <c r="L28" s="70">
        <f>+SUM(L29:L32)</f>
        <v>20</v>
      </c>
      <c r="M28" s="70">
        <f t="shared" ref="M28:N28" si="10">+SUM(M29:M32)</f>
        <v>32</v>
      </c>
      <c r="N28" s="70">
        <f t="shared" si="10"/>
        <v>0</v>
      </c>
      <c r="O28" s="71">
        <f t="shared" si="6"/>
        <v>52</v>
      </c>
      <c r="P28" s="70"/>
      <c r="Q28" s="100"/>
      <c r="R28" s="70"/>
      <c r="S28" s="70"/>
      <c r="T28" s="70">
        <f t="shared" si="8"/>
        <v>0</v>
      </c>
      <c r="U28" s="70"/>
      <c r="V28" s="70"/>
      <c r="W28" s="71"/>
      <c r="X28" s="71"/>
      <c r="Y28" s="101">
        <f t="shared" si="2"/>
        <v>0</v>
      </c>
      <c r="Z28" s="101">
        <f t="shared" si="5"/>
        <v>52</v>
      </c>
      <c r="AA28" s="73">
        <f t="shared" si="9"/>
        <v>0.17508417508417509</v>
      </c>
      <c r="AB28" s="76"/>
      <c r="AC28" s="76"/>
    </row>
    <row r="29" spans="2:30" ht="39.6" x14ac:dyDescent="0.25">
      <c r="B29" s="4"/>
      <c r="C29" s="47"/>
      <c r="D29" s="48"/>
      <c r="E29" s="49"/>
      <c r="F29" s="26"/>
      <c r="G29" s="26" t="s">
        <v>44</v>
      </c>
      <c r="H29" s="85" t="s">
        <v>17</v>
      </c>
      <c r="I29" s="65">
        <v>20</v>
      </c>
      <c r="J29" s="65">
        <v>20</v>
      </c>
      <c r="K29" s="53" t="s">
        <v>71</v>
      </c>
      <c r="L29" s="91" t="s">
        <v>71</v>
      </c>
      <c r="M29" s="91">
        <v>1</v>
      </c>
      <c r="N29" s="54"/>
      <c r="O29" s="97">
        <f t="shared" si="6"/>
        <v>1</v>
      </c>
      <c r="P29" s="97"/>
      <c r="Q29" s="97"/>
      <c r="R29" s="54"/>
      <c r="S29" s="97"/>
      <c r="T29" s="54">
        <f t="shared" si="8"/>
        <v>0</v>
      </c>
      <c r="U29" s="97"/>
      <c r="V29" s="97"/>
      <c r="W29" s="97"/>
      <c r="X29" s="97"/>
      <c r="Y29" s="102">
        <f t="shared" si="2"/>
        <v>0</v>
      </c>
      <c r="Z29" s="102">
        <f t="shared" si="5"/>
        <v>1</v>
      </c>
      <c r="AA29" s="62">
        <f t="shared" si="9"/>
        <v>0.05</v>
      </c>
      <c r="AB29" s="8"/>
      <c r="AC29" s="8"/>
    </row>
    <row r="30" spans="2:30" ht="26.4" x14ac:dyDescent="0.25">
      <c r="B30" s="4"/>
      <c r="C30" s="47"/>
      <c r="D30" s="48"/>
      <c r="E30" s="49"/>
      <c r="F30" s="26"/>
      <c r="G30" s="26" t="s">
        <v>45</v>
      </c>
      <c r="H30" s="83" t="s">
        <v>17</v>
      </c>
      <c r="I30" s="63">
        <v>120</v>
      </c>
      <c r="J30" s="65">
        <v>120</v>
      </c>
      <c r="K30" s="53" t="s">
        <v>71</v>
      </c>
      <c r="L30" s="92">
        <v>20</v>
      </c>
      <c r="M30" s="92">
        <v>7</v>
      </c>
      <c r="N30" s="54"/>
      <c r="O30" s="97">
        <f t="shared" si="6"/>
        <v>27</v>
      </c>
      <c r="P30" s="97"/>
      <c r="Q30" s="97"/>
      <c r="R30" s="97"/>
      <c r="S30" s="97"/>
      <c r="T30" s="97"/>
      <c r="U30" s="54"/>
      <c r="V30" s="54"/>
      <c r="W30" s="97"/>
      <c r="X30" s="97"/>
      <c r="Y30" s="102">
        <f t="shared" si="2"/>
        <v>0</v>
      </c>
      <c r="Z30" s="102">
        <f t="shared" si="5"/>
        <v>27</v>
      </c>
      <c r="AA30" s="62">
        <f t="shared" si="9"/>
        <v>0.22500000000000001</v>
      </c>
      <c r="AB30" s="8"/>
      <c r="AC30" s="8"/>
    </row>
    <row r="31" spans="2:30" ht="52.8" x14ac:dyDescent="0.25">
      <c r="B31" s="4"/>
      <c r="C31" s="108"/>
      <c r="D31" s="109"/>
      <c r="E31" s="110"/>
      <c r="F31" s="26"/>
      <c r="G31" s="26" t="s">
        <v>73</v>
      </c>
      <c r="H31" s="83" t="s">
        <v>17</v>
      </c>
      <c r="I31" s="63">
        <v>75</v>
      </c>
      <c r="J31" s="65">
        <v>75</v>
      </c>
      <c r="K31" s="53" t="s">
        <v>71</v>
      </c>
      <c r="L31" s="91" t="s">
        <v>71</v>
      </c>
      <c r="M31" s="91">
        <v>10</v>
      </c>
      <c r="N31" s="54"/>
      <c r="O31" s="97">
        <f t="shared" si="6"/>
        <v>10</v>
      </c>
      <c r="P31" s="97"/>
      <c r="Q31" s="97"/>
      <c r="R31" s="97"/>
      <c r="S31" s="97"/>
      <c r="T31" s="54">
        <f t="shared" ref="T31:T36" si="11">SUM(P31:S31)</f>
        <v>0</v>
      </c>
      <c r="U31" s="54"/>
      <c r="V31" s="97"/>
      <c r="W31" s="97"/>
      <c r="X31" s="97"/>
      <c r="Y31" s="102">
        <f t="shared" si="2"/>
        <v>0</v>
      </c>
      <c r="Z31" s="102">
        <f t="shared" si="5"/>
        <v>10</v>
      </c>
      <c r="AA31" s="62">
        <f t="shared" si="9"/>
        <v>0.13333333333333333</v>
      </c>
      <c r="AB31" s="8"/>
      <c r="AC31" s="8"/>
    </row>
    <row r="32" spans="2:30" ht="26.4" x14ac:dyDescent="0.25">
      <c r="B32" s="4"/>
      <c r="C32" s="17"/>
      <c r="D32" s="18"/>
      <c r="E32" s="19"/>
      <c r="F32" s="26"/>
      <c r="G32" s="26" t="s">
        <v>74</v>
      </c>
      <c r="H32" s="83" t="s">
        <v>17</v>
      </c>
      <c r="I32" s="63">
        <v>82</v>
      </c>
      <c r="J32" s="65">
        <v>82</v>
      </c>
      <c r="K32" s="53" t="s">
        <v>71</v>
      </c>
      <c r="L32" s="91" t="s">
        <v>71</v>
      </c>
      <c r="M32" s="91">
        <v>14</v>
      </c>
      <c r="N32" s="53"/>
      <c r="O32" s="97">
        <f t="shared" si="6"/>
        <v>14</v>
      </c>
      <c r="P32" s="102"/>
      <c r="Q32" s="97"/>
      <c r="R32" s="54"/>
      <c r="S32" s="54"/>
      <c r="T32" s="54">
        <f t="shared" si="11"/>
        <v>0</v>
      </c>
      <c r="U32" s="54"/>
      <c r="V32" s="54"/>
      <c r="W32" s="97"/>
      <c r="X32" s="97"/>
      <c r="Y32" s="102">
        <f t="shared" si="2"/>
        <v>0</v>
      </c>
      <c r="Z32" s="102">
        <f t="shared" si="5"/>
        <v>14</v>
      </c>
      <c r="AA32" s="62">
        <f t="shared" si="9"/>
        <v>0.17073170731707318</v>
      </c>
      <c r="AB32" s="8"/>
      <c r="AC32" s="8"/>
    </row>
    <row r="33" spans="2:29" ht="66" x14ac:dyDescent="0.25">
      <c r="B33" s="4"/>
      <c r="C33" s="17"/>
      <c r="D33" s="18"/>
      <c r="E33" s="19"/>
      <c r="F33" s="67" t="s">
        <v>64</v>
      </c>
      <c r="G33" s="67"/>
      <c r="H33" s="82" t="s">
        <v>17</v>
      </c>
      <c r="I33" s="72">
        <v>370</v>
      </c>
      <c r="J33" s="72">
        <f>+SUM(J34:J37)</f>
        <v>241</v>
      </c>
      <c r="K33" s="75">
        <f>+SUM(K34:K37)</f>
        <v>0</v>
      </c>
      <c r="L33" s="75">
        <f>+SUM(L34:L37)</f>
        <v>16</v>
      </c>
      <c r="M33" s="75">
        <f>+SUM(M34:M37)</f>
        <v>36</v>
      </c>
      <c r="N33" s="80">
        <f>+SUM(N34:N37)</f>
        <v>0</v>
      </c>
      <c r="O33" s="71">
        <f t="shared" si="6"/>
        <v>52</v>
      </c>
      <c r="P33" s="71"/>
      <c r="Q33" s="71"/>
      <c r="R33" s="70"/>
      <c r="S33" s="71"/>
      <c r="T33" s="70">
        <f t="shared" si="11"/>
        <v>0</v>
      </c>
      <c r="U33" s="71"/>
      <c r="V33" s="70"/>
      <c r="W33" s="71"/>
      <c r="X33" s="71"/>
      <c r="Y33" s="101">
        <f t="shared" si="2"/>
        <v>0</v>
      </c>
      <c r="Z33" s="101">
        <f t="shared" si="5"/>
        <v>52</v>
      </c>
      <c r="AA33" s="73">
        <f>SUM(Z33/J33)</f>
        <v>0.21576763485477179</v>
      </c>
      <c r="AB33" s="76"/>
      <c r="AC33" s="76"/>
    </row>
    <row r="34" spans="2:29" ht="52.8" x14ac:dyDescent="0.25">
      <c r="B34" s="4"/>
      <c r="C34" s="34"/>
      <c r="D34" s="35"/>
      <c r="E34" s="36"/>
      <c r="F34" s="26"/>
      <c r="G34" s="26" t="s">
        <v>75</v>
      </c>
      <c r="H34" s="83" t="s">
        <v>17</v>
      </c>
      <c r="I34" s="63">
        <v>40</v>
      </c>
      <c r="J34" s="63">
        <v>26</v>
      </c>
      <c r="K34" s="53">
        <v>0</v>
      </c>
      <c r="L34" s="91">
        <v>2</v>
      </c>
      <c r="M34" s="91">
        <v>0</v>
      </c>
      <c r="N34" s="53"/>
      <c r="O34" s="97">
        <f t="shared" si="6"/>
        <v>2</v>
      </c>
      <c r="P34" s="97"/>
      <c r="Q34" s="97"/>
      <c r="R34" s="54"/>
      <c r="S34" s="97"/>
      <c r="T34" s="54">
        <f t="shared" si="11"/>
        <v>0</v>
      </c>
      <c r="U34" s="97"/>
      <c r="V34" s="97"/>
      <c r="W34" s="97"/>
      <c r="X34" s="97"/>
      <c r="Y34" s="102">
        <f t="shared" si="2"/>
        <v>0</v>
      </c>
      <c r="Z34" s="102">
        <f t="shared" si="5"/>
        <v>2</v>
      </c>
      <c r="AA34" s="62">
        <f t="shared" ref="AA34:AA37" si="12">SUM(Z34/J34)</f>
        <v>7.6923076923076927E-2</v>
      </c>
      <c r="AB34" s="8"/>
      <c r="AC34" s="8"/>
    </row>
    <row r="35" spans="2:29" ht="26.4" x14ac:dyDescent="0.25">
      <c r="B35" s="4"/>
      <c r="C35" s="86"/>
      <c r="D35" s="87"/>
      <c r="E35" s="88"/>
      <c r="F35" s="26"/>
      <c r="G35" s="26" t="s">
        <v>76</v>
      </c>
      <c r="H35" s="83" t="s">
        <v>17</v>
      </c>
      <c r="I35" s="63">
        <v>120</v>
      </c>
      <c r="J35" s="63">
        <v>78</v>
      </c>
      <c r="K35" s="53">
        <v>0</v>
      </c>
      <c r="L35" s="91">
        <v>0</v>
      </c>
      <c r="M35" s="91">
        <v>0</v>
      </c>
      <c r="N35" s="53"/>
      <c r="O35" s="97">
        <f t="shared" si="6"/>
        <v>0</v>
      </c>
      <c r="P35" s="97"/>
      <c r="Q35" s="97"/>
      <c r="R35" s="54"/>
      <c r="S35" s="97"/>
      <c r="T35" s="54">
        <f t="shared" si="11"/>
        <v>0</v>
      </c>
      <c r="U35" s="97"/>
      <c r="V35" s="97"/>
      <c r="W35" s="97"/>
      <c r="X35" s="97"/>
      <c r="Y35" s="102">
        <f t="shared" si="2"/>
        <v>0</v>
      </c>
      <c r="Z35" s="102">
        <f t="shared" si="5"/>
        <v>0</v>
      </c>
      <c r="AA35" s="62">
        <f t="shared" si="12"/>
        <v>0</v>
      </c>
      <c r="AB35" s="8"/>
      <c r="AC35" s="8"/>
    </row>
    <row r="36" spans="2:29" s="95" customFormat="1" ht="39.6" x14ac:dyDescent="0.25">
      <c r="B36" s="96"/>
      <c r="C36" s="105"/>
      <c r="D36" s="106"/>
      <c r="E36" s="107"/>
      <c r="F36" s="26"/>
      <c r="G36" s="26" t="s">
        <v>65</v>
      </c>
      <c r="H36" s="83" t="s">
        <v>17</v>
      </c>
      <c r="I36" s="63">
        <v>200</v>
      </c>
      <c r="J36" s="60">
        <v>130</v>
      </c>
      <c r="K36" s="54">
        <v>0</v>
      </c>
      <c r="L36" s="92">
        <v>12</v>
      </c>
      <c r="M36" s="92">
        <v>33</v>
      </c>
      <c r="N36" s="53"/>
      <c r="O36" s="97">
        <f t="shared" si="6"/>
        <v>45</v>
      </c>
      <c r="P36" s="54"/>
      <c r="Q36" s="103"/>
      <c r="R36" s="54"/>
      <c r="S36" s="97"/>
      <c r="T36" s="54">
        <f t="shared" si="11"/>
        <v>0</v>
      </c>
      <c r="U36" s="97"/>
      <c r="V36" s="97"/>
      <c r="W36" s="97"/>
      <c r="X36" s="97"/>
      <c r="Y36" s="102">
        <f t="shared" si="2"/>
        <v>0</v>
      </c>
      <c r="Z36" s="102">
        <f t="shared" si="5"/>
        <v>45</v>
      </c>
      <c r="AA36" s="62">
        <f t="shared" si="12"/>
        <v>0.34615384615384615</v>
      </c>
      <c r="AB36" s="15"/>
      <c r="AC36" s="15"/>
    </row>
    <row r="37" spans="2:29" ht="52.8" x14ac:dyDescent="0.25">
      <c r="B37" s="4"/>
      <c r="C37" s="108"/>
      <c r="D37" s="109"/>
      <c r="E37" s="110"/>
      <c r="F37" s="26"/>
      <c r="G37" s="26" t="s">
        <v>46</v>
      </c>
      <c r="H37" s="83" t="s">
        <v>17</v>
      </c>
      <c r="I37" s="63">
        <v>10</v>
      </c>
      <c r="J37" s="63">
        <v>7</v>
      </c>
      <c r="K37" s="54">
        <v>0</v>
      </c>
      <c r="L37" s="92">
        <v>2</v>
      </c>
      <c r="M37" s="92">
        <v>3</v>
      </c>
      <c r="N37" s="54"/>
      <c r="O37" s="97">
        <f t="shared" si="6"/>
        <v>5</v>
      </c>
      <c r="P37" s="54"/>
      <c r="Q37" s="54"/>
      <c r="R37" s="54"/>
      <c r="S37" s="54"/>
      <c r="T37" s="54"/>
      <c r="U37" s="54"/>
      <c r="V37" s="54"/>
      <c r="W37" s="97"/>
      <c r="X37" s="97"/>
      <c r="Y37" s="102">
        <f t="shared" si="2"/>
        <v>0</v>
      </c>
      <c r="Z37" s="102">
        <f t="shared" si="5"/>
        <v>5</v>
      </c>
      <c r="AA37" s="62">
        <f t="shared" si="12"/>
        <v>0.7142857142857143</v>
      </c>
      <c r="AB37" s="15"/>
      <c r="AC37" s="15"/>
    </row>
    <row r="38" spans="2:29" ht="15.6" x14ac:dyDescent="0.25">
      <c r="B38" s="148" t="s">
        <v>66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50"/>
    </row>
    <row r="39" spans="2:29" x14ac:dyDescent="0.25">
      <c r="R39" s="7"/>
    </row>
    <row r="40" spans="2:29" x14ac:dyDescent="0.25">
      <c r="I40" s="23"/>
      <c r="R40" s="7"/>
    </row>
    <row r="41" spans="2:29" x14ac:dyDescent="0.25">
      <c r="R41" s="7"/>
    </row>
    <row r="42" spans="2:29" x14ac:dyDescent="0.25">
      <c r="O42" s="23"/>
      <c r="R42" s="7"/>
      <c r="W42" s="23"/>
    </row>
    <row r="43" spans="2:29" x14ac:dyDescent="0.25">
      <c r="I43" s="23"/>
      <c r="J43" s="23"/>
      <c r="O43" s="52"/>
      <c r="P43" s="23"/>
      <c r="R43" s="7"/>
    </row>
    <row r="44" spans="2:29" x14ac:dyDescent="0.25">
      <c r="P44" s="23"/>
      <c r="R44" s="7"/>
      <c r="T44" s="23"/>
      <c r="V44" s="23"/>
      <c r="W44" s="23"/>
    </row>
    <row r="45" spans="2:29" x14ac:dyDescent="0.25">
      <c r="L45" s="94"/>
      <c r="R45" s="7"/>
    </row>
    <row r="46" spans="2:29" x14ac:dyDescent="0.25">
      <c r="P46" s="1" t="s">
        <v>52</v>
      </c>
      <c r="R46" s="51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62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2025-04-04T16:52:26Z</cp:lastPrinted>
  <dcterms:created xsi:type="dcterms:W3CDTF">2019-01-08T14:24:40Z</dcterms:created>
  <dcterms:modified xsi:type="dcterms:W3CDTF">2026-05-22T21:53:59Z</dcterms:modified>
</cp:coreProperties>
</file>