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9. ADQUISICIONES 2025\Información Pública\Diciembre 2025\"/>
    </mc:Choice>
  </mc:AlternateContent>
  <bookViews>
    <workbookView xWindow="0" yWindow="0" windowWidth="23040" windowHeight="10512" tabRatio="772"/>
  </bookViews>
  <sheets>
    <sheet name="N11 (2)" sheetId="11" r:id="rId1"/>
    <sheet name="Hoja1" sheetId="12" r:id="rId2"/>
  </sheets>
  <definedNames>
    <definedName name="_xlnm.Print_Area" localSheetId="0">'N11 (2)'!$A$1:$K$241</definedName>
    <definedName name="_xlnm.Print_Titles" localSheetId="0">'N11 (2)'!$1:$11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7" i="11" l="1"/>
  <c r="C232" i="11"/>
  <c r="C227" i="11"/>
  <c r="C222" i="11"/>
  <c r="C217" i="11"/>
  <c r="C212" i="11"/>
  <c r="C207" i="11"/>
  <c r="C202" i="11"/>
  <c r="C197" i="11"/>
  <c r="C137" i="11"/>
  <c r="C107" i="11"/>
  <c r="C102" i="11"/>
  <c r="C97" i="11"/>
  <c r="C92" i="11"/>
  <c r="C87" i="11"/>
  <c r="C82" i="11"/>
  <c r="C77" i="11"/>
  <c r="C72" i="11"/>
  <c r="C192" i="11" l="1"/>
  <c r="C187" i="11"/>
  <c r="C182" i="11"/>
  <c r="C177" i="11"/>
  <c r="C172" i="11"/>
  <c r="C167" i="11"/>
  <c r="C162" i="11"/>
  <c r="C142" i="11"/>
  <c r="C67" i="11"/>
  <c r="C132" i="11"/>
  <c r="C152" i="11" l="1"/>
  <c r="C147" i="11"/>
  <c r="C157" i="11"/>
  <c r="C12" i="11" l="1"/>
  <c r="H48" i="12"/>
  <c r="G48" i="12"/>
  <c r="F48" i="12"/>
  <c r="E48" i="12"/>
  <c r="D48" i="12"/>
  <c r="C48" i="12"/>
  <c r="B48" i="12"/>
  <c r="H47" i="12"/>
  <c r="G47" i="12"/>
  <c r="F47" i="12"/>
  <c r="E47" i="12"/>
  <c r="D47" i="12"/>
  <c r="C47" i="12"/>
  <c r="B47" i="12"/>
  <c r="H46" i="12"/>
  <c r="G46" i="12"/>
  <c r="F46" i="12"/>
  <c r="E46" i="12"/>
  <c r="D46" i="12"/>
  <c r="C46" i="12"/>
  <c r="B46" i="12"/>
  <c r="H45" i="12"/>
  <c r="G45" i="12"/>
  <c r="F45" i="12"/>
  <c r="E45" i="12"/>
  <c r="D45" i="12"/>
  <c r="C45" i="12"/>
  <c r="B45" i="12"/>
  <c r="H44" i="12"/>
  <c r="G44" i="12"/>
  <c r="F44" i="12"/>
  <c r="E44" i="12"/>
  <c r="D44" i="12"/>
  <c r="C44" i="12"/>
  <c r="B44" i="12"/>
  <c r="H43" i="12"/>
  <c r="G43" i="12"/>
  <c r="F43" i="12"/>
  <c r="E43" i="12"/>
  <c r="D43" i="12"/>
  <c r="C43" i="12"/>
  <c r="B43" i="12"/>
  <c r="H42" i="12"/>
  <c r="G42" i="12"/>
  <c r="F42" i="12"/>
  <c r="E42" i="12"/>
  <c r="D42" i="12"/>
  <c r="C42" i="12"/>
  <c r="B42" i="12"/>
  <c r="H41" i="12"/>
  <c r="G41" i="12"/>
  <c r="F41" i="12"/>
  <c r="E41" i="12"/>
  <c r="D41" i="12"/>
  <c r="C41" i="12"/>
  <c r="B41" i="12"/>
  <c r="H40" i="12"/>
  <c r="G40" i="12"/>
  <c r="F40" i="12"/>
  <c r="E40" i="12"/>
  <c r="D40" i="12"/>
  <c r="C40" i="12"/>
  <c r="B40" i="12"/>
  <c r="H39" i="12"/>
  <c r="G39" i="12"/>
  <c r="F39" i="12"/>
  <c r="E39" i="12"/>
  <c r="D39" i="12"/>
  <c r="C39" i="12"/>
  <c r="B39" i="12"/>
  <c r="H38" i="12"/>
  <c r="G38" i="12"/>
  <c r="F38" i="12"/>
  <c r="E38" i="12"/>
  <c r="D38" i="12"/>
  <c r="C38" i="12"/>
  <c r="B38" i="12"/>
  <c r="H37" i="12"/>
  <c r="G37" i="12"/>
  <c r="F37" i="12"/>
  <c r="E37" i="12"/>
  <c r="D37" i="12"/>
  <c r="C37" i="12"/>
  <c r="B37" i="12"/>
  <c r="H36" i="12"/>
  <c r="G36" i="12"/>
  <c r="F36" i="12"/>
  <c r="E36" i="12"/>
  <c r="D36" i="12"/>
  <c r="C36" i="12"/>
  <c r="B36" i="12"/>
  <c r="H35" i="12"/>
  <c r="G35" i="12"/>
  <c r="F35" i="12"/>
  <c r="E35" i="12"/>
  <c r="D35" i="12"/>
  <c r="C35" i="12"/>
  <c r="B35" i="12"/>
  <c r="H34" i="12"/>
  <c r="G34" i="12"/>
  <c r="F34" i="12"/>
  <c r="E34" i="12"/>
  <c r="D34" i="12"/>
  <c r="C34" i="12"/>
  <c r="B34" i="12"/>
  <c r="H33" i="12"/>
  <c r="G33" i="12"/>
  <c r="F33" i="12"/>
  <c r="E33" i="12"/>
  <c r="D33" i="12"/>
  <c r="C33" i="12"/>
  <c r="B33" i="12"/>
  <c r="H32" i="12"/>
  <c r="G32" i="12"/>
  <c r="F32" i="12"/>
  <c r="E32" i="12"/>
  <c r="D32" i="12"/>
  <c r="C32" i="12"/>
  <c r="B32" i="12"/>
  <c r="H31" i="12"/>
  <c r="G31" i="12"/>
  <c r="F31" i="12"/>
  <c r="E31" i="12"/>
  <c r="D31" i="12"/>
  <c r="C31" i="12"/>
  <c r="B31" i="12"/>
  <c r="H30" i="12"/>
  <c r="G30" i="12"/>
  <c r="F30" i="12"/>
  <c r="E30" i="12"/>
  <c r="D30" i="12"/>
  <c r="C30" i="12"/>
  <c r="B30" i="12"/>
  <c r="H29" i="12"/>
  <c r="G29" i="12"/>
  <c r="F29" i="12"/>
  <c r="E29" i="12"/>
  <c r="D29" i="12"/>
  <c r="C29" i="12"/>
  <c r="B29" i="12"/>
  <c r="H28" i="12"/>
  <c r="G28" i="12"/>
  <c r="F28" i="12"/>
  <c r="E28" i="12"/>
  <c r="D28" i="12"/>
  <c r="C28" i="12"/>
  <c r="B28" i="12"/>
  <c r="H27" i="12"/>
  <c r="G27" i="12"/>
  <c r="F27" i="12"/>
  <c r="E27" i="12"/>
  <c r="D27" i="12"/>
  <c r="C27" i="12"/>
  <c r="B27" i="12"/>
  <c r="H26" i="12"/>
  <c r="G26" i="12"/>
  <c r="F26" i="12"/>
  <c r="E26" i="12"/>
  <c r="D26" i="12"/>
  <c r="C26" i="12"/>
  <c r="B26" i="12"/>
  <c r="H25" i="12"/>
  <c r="G25" i="12"/>
  <c r="F25" i="12"/>
  <c r="E25" i="12"/>
  <c r="D25" i="12"/>
  <c r="C25" i="12"/>
  <c r="B25" i="12"/>
  <c r="H24" i="12"/>
  <c r="G24" i="12"/>
  <c r="F24" i="12"/>
  <c r="E24" i="12"/>
  <c r="D24" i="12"/>
  <c r="C24" i="12"/>
  <c r="B24" i="12"/>
  <c r="H22" i="12"/>
  <c r="G22" i="12"/>
  <c r="F22" i="12"/>
  <c r="E22" i="12"/>
  <c r="D22" i="12"/>
  <c r="C22" i="12"/>
  <c r="B22" i="12"/>
  <c r="H21" i="12"/>
  <c r="G21" i="12"/>
  <c r="F21" i="12"/>
  <c r="E21" i="12"/>
  <c r="D21" i="12"/>
  <c r="C21" i="12"/>
  <c r="B21" i="12"/>
  <c r="H20" i="12"/>
  <c r="G20" i="12"/>
  <c r="F20" i="12"/>
  <c r="E20" i="12"/>
  <c r="D20" i="12"/>
  <c r="C20" i="12"/>
  <c r="B20" i="12"/>
  <c r="H19" i="12"/>
  <c r="G19" i="12"/>
  <c r="F19" i="12"/>
  <c r="E19" i="12"/>
  <c r="D19" i="12"/>
  <c r="C19" i="12"/>
  <c r="B19" i="12"/>
  <c r="H18" i="12"/>
  <c r="G18" i="12"/>
  <c r="F18" i="12"/>
  <c r="E18" i="12"/>
  <c r="D18" i="12"/>
  <c r="C18" i="12"/>
  <c r="B18" i="12"/>
  <c r="H17" i="12"/>
  <c r="G17" i="12"/>
  <c r="F17" i="12"/>
  <c r="E17" i="12"/>
  <c r="D17" i="12"/>
  <c r="C17" i="12"/>
  <c r="B17" i="12"/>
  <c r="H16" i="12"/>
  <c r="G16" i="12"/>
  <c r="F16" i="12"/>
  <c r="E16" i="12"/>
  <c r="D16" i="12"/>
  <c r="C16" i="12"/>
  <c r="B16" i="12"/>
  <c r="H15" i="12"/>
  <c r="G15" i="12"/>
  <c r="F15" i="12"/>
  <c r="E15" i="12"/>
  <c r="D15" i="12"/>
  <c r="C15" i="12"/>
  <c r="B15" i="12"/>
  <c r="H14" i="12"/>
  <c r="G14" i="12"/>
  <c r="F14" i="12"/>
  <c r="E14" i="12"/>
  <c r="D14" i="12"/>
  <c r="C14" i="12"/>
  <c r="B14" i="12"/>
  <c r="H13" i="12"/>
  <c r="G13" i="12"/>
  <c r="F13" i="12"/>
  <c r="E13" i="12"/>
  <c r="D13" i="12"/>
  <c r="C13" i="12"/>
  <c r="B13" i="12"/>
  <c r="H12" i="12"/>
  <c r="G12" i="12"/>
  <c r="F12" i="12"/>
  <c r="E12" i="12"/>
  <c r="D12" i="12"/>
  <c r="C12" i="12"/>
  <c r="B12" i="12"/>
  <c r="H11" i="12"/>
  <c r="G11" i="12"/>
  <c r="F11" i="12"/>
  <c r="E11" i="12"/>
  <c r="D11" i="12"/>
  <c r="C11" i="12"/>
  <c r="B11" i="12"/>
  <c r="H10" i="12"/>
  <c r="G10" i="12"/>
  <c r="F10" i="12"/>
  <c r="E10" i="12"/>
  <c r="D10" i="12"/>
  <c r="C10" i="12"/>
  <c r="B10" i="12"/>
  <c r="H9" i="12"/>
  <c r="G9" i="12"/>
  <c r="F9" i="12"/>
  <c r="E9" i="12"/>
  <c r="D9" i="12"/>
  <c r="C9" i="12"/>
  <c r="B9" i="12"/>
  <c r="H7" i="12"/>
  <c r="G7" i="12"/>
  <c r="F7" i="12"/>
  <c r="E7" i="12"/>
  <c r="D7" i="12"/>
  <c r="C7" i="12"/>
  <c r="B7" i="12"/>
  <c r="H6" i="12"/>
  <c r="G6" i="12"/>
  <c r="F6" i="12"/>
  <c r="E6" i="12"/>
  <c r="D6" i="12"/>
  <c r="C6" i="12"/>
  <c r="B6" i="12"/>
  <c r="Q4" i="12"/>
  <c r="Q5" i="12" s="1"/>
  <c r="Q6" i="12" s="1"/>
  <c r="Q7" i="12" s="1"/>
  <c r="Q8" i="12" s="1"/>
  <c r="Q9" i="12" s="1"/>
  <c r="Q10" i="12" s="1"/>
  <c r="Q11" i="12" s="1"/>
  <c r="Q12" i="12" s="1"/>
  <c r="Q13" i="12" s="1"/>
  <c r="Q14" i="12" s="1"/>
  <c r="Q15" i="12" s="1"/>
  <c r="Q16" i="12" s="1"/>
  <c r="Q17" i="12" s="1"/>
  <c r="Q18" i="12" s="1"/>
  <c r="Q19" i="12" s="1"/>
  <c r="Q20" i="12" s="1"/>
  <c r="Q21" i="12" s="1"/>
  <c r="Q22" i="12" s="1"/>
  <c r="Q23" i="12" s="1"/>
  <c r="Q24" i="12" s="1"/>
  <c r="Q25" i="12" s="1"/>
  <c r="Q26" i="12" s="1"/>
  <c r="Q27" i="12" s="1"/>
  <c r="Q28" i="12" s="1"/>
  <c r="Q29" i="12" s="1"/>
  <c r="Q30" i="12" s="1"/>
  <c r="Q31" i="12" s="1"/>
  <c r="Q32" i="12" s="1"/>
  <c r="Q33" i="12" s="1"/>
  <c r="Q34" i="12" s="1"/>
  <c r="Q35" i="12" s="1"/>
  <c r="Q36" i="12" s="1"/>
  <c r="Q37" i="12" s="1"/>
  <c r="Q38" i="12" s="1"/>
  <c r="Q39" i="12" s="1"/>
  <c r="Q40" i="12" s="1"/>
  <c r="Q41" i="12" s="1"/>
  <c r="Q42" i="12" s="1"/>
  <c r="Q43" i="12" s="1"/>
  <c r="Q44" i="12" s="1"/>
  <c r="Q45" i="12" s="1"/>
  <c r="Q46" i="12" s="1"/>
  <c r="Q47" i="12" s="1"/>
  <c r="Q48" i="12" s="1"/>
  <c r="P4" i="12"/>
  <c r="P5" i="12" s="1"/>
  <c r="P6" i="12" s="1"/>
  <c r="P7" i="12" s="1"/>
  <c r="P8" i="12" s="1"/>
  <c r="P9" i="12" s="1"/>
  <c r="P10" i="12" s="1"/>
  <c r="P11" i="12" s="1"/>
  <c r="P12" i="12" s="1"/>
  <c r="P13" i="12" s="1"/>
  <c r="P14" i="12" s="1"/>
  <c r="P15" i="12" s="1"/>
  <c r="P16" i="12" s="1"/>
  <c r="P17" i="12" s="1"/>
  <c r="P18" i="12" s="1"/>
  <c r="P19" i="12" s="1"/>
  <c r="P20" i="12" s="1"/>
  <c r="P21" i="12" s="1"/>
  <c r="P22" i="12" s="1"/>
  <c r="P23" i="12" s="1"/>
  <c r="P24" i="12" s="1"/>
  <c r="P25" i="12" s="1"/>
  <c r="P26" i="12" s="1"/>
  <c r="P27" i="12" s="1"/>
  <c r="P28" i="12" s="1"/>
  <c r="P29" i="12" s="1"/>
  <c r="P30" i="12" s="1"/>
  <c r="P31" i="12" s="1"/>
  <c r="P32" i="12" s="1"/>
  <c r="P33" i="12" s="1"/>
  <c r="P34" i="12" s="1"/>
  <c r="P35" i="12" s="1"/>
  <c r="P36" i="12" s="1"/>
  <c r="P37" i="12" s="1"/>
  <c r="P38" i="12" s="1"/>
  <c r="P39" i="12" s="1"/>
  <c r="P40" i="12" s="1"/>
  <c r="P41" i="12" s="1"/>
  <c r="P42" i="12" s="1"/>
  <c r="P43" i="12" s="1"/>
  <c r="P44" i="12" s="1"/>
  <c r="P45" i="12" s="1"/>
  <c r="P46" i="12" s="1"/>
  <c r="P47" i="12" s="1"/>
  <c r="P48" i="12" s="1"/>
  <c r="O4" i="12"/>
  <c r="O5" i="12" s="1"/>
  <c r="O6" i="12" s="1"/>
  <c r="O7" i="12" s="1"/>
  <c r="O8" i="12" s="1"/>
  <c r="O9" i="12" s="1"/>
  <c r="O10" i="12" s="1"/>
  <c r="O11" i="12" s="1"/>
  <c r="O12" i="12" s="1"/>
  <c r="O13" i="12" s="1"/>
  <c r="O14" i="12" s="1"/>
  <c r="O15" i="12" s="1"/>
  <c r="O16" i="12" s="1"/>
  <c r="O17" i="12" s="1"/>
  <c r="O18" i="12" s="1"/>
  <c r="O19" i="12" s="1"/>
  <c r="O20" i="12" s="1"/>
  <c r="O21" i="12" s="1"/>
  <c r="O22" i="12" s="1"/>
  <c r="O23" i="12" s="1"/>
  <c r="O24" i="12" s="1"/>
  <c r="O25" i="12" s="1"/>
  <c r="O26" i="12" s="1"/>
  <c r="O27" i="12" s="1"/>
  <c r="O28" i="12" s="1"/>
  <c r="O29" i="12" s="1"/>
  <c r="O30" i="12" s="1"/>
  <c r="O31" i="12" s="1"/>
  <c r="O32" i="12" s="1"/>
  <c r="O33" i="12" s="1"/>
  <c r="O34" i="12" s="1"/>
  <c r="O35" i="12" s="1"/>
  <c r="O36" i="12" s="1"/>
  <c r="O37" i="12" s="1"/>
  <c r="O38" i="12" s="1"/>
  <c r="O39" i="12" s="1"/>
  <c r="O40" i="12" s="1"/>
  <c r="O41" i="12" s="1"/>
  <c r="O42" i="12" s="1"/>
  <c r="O43" i="12" s="1"/>
  <c r="O44" i="12" s="1"/>
  <c r="O45" i="12" s="1"/>
  <c r="O46" i="12" s="1"/>
  <c r="O47" i="12" s="1"/>
  <c r="O48" i="12" s="1"/>
  <c r="N4" i="12"/>
  <c r="N5" i="12" s="1"/>
  <c r="N6" i="12" s="1"/>
  <c r="N7" i="12" s="1"/>
  <c r="N8" i="12" s="1"/>
  <c r="N9" i="12" s="1"/>
  <c r="N10" i="12" s="1"/>
  <c r="N11" i="12" s="1"/>
  <c r="N12" i="12" s="1"/>
  <c r="N13" i="12" s="1"/>
  <c r="N14" i="12" s="1"/>
  <c r="N15" i="12" s="1"/>
  <c r="N16" i="12" s="1"/>
  <c r="N17" i="12" s="1"/>
  <c r="N18" i="12" s="1"/>
  <c r="N19" i="12" s="1"/>
  <c r="N20" i="12" s="1"/>
  <c r="N21" i="12" s="1"/>
  <c r="N22" i="12" s="1"/>
  <c r="N23" i="12" s="1"/>
  <c r="N24" i="12" s="1"/>
  <c r="N25" i="12" s="1"/>
  <c r="N26" i="12" s="1"/>
  <c r="N27" i="12" s="1"/>
  <c r="N28" i="12" s="1"/>
  <c r="N29" i="12" s="1"/>
  <c r="N30" i="12" s="1"/>
  <c r="N31" i="12" s="1"/>
  <c r="N32" i="12" s="1"/>
  <c r="N33" i="12" s="1"/>
  <c r="N34" i="12" s="1"/>
  <c r="N35" i="12" s="1"/>
  <c r="N36" i="12" s="1"/>
  <c r="N37" i="12" s="1"/>
  <c r="N38" i="12" s="1"/>
  <c r="N39" i="12" s="1"/>
  <c r="N40" i="12" s="1"/>
  <c r="N41" i="12" s="1"/>
  <c r="N42" i="12" s="1"/>
  <c r="N43" i="12" s="1"/>
  <c r="N44" i="12" s="1"/>
  <c r="N45" i="12" s="1"/>
  <c r="N46" i="12" s="1"/>
  <c r="N47" i="12" s="1"/>
  <c r="N48" i="12" s="1"/>
  <c r="M4" i="12"/>
  <c r="M5" i="12" s="1"/>
  <c r="M6" i="12" s="1"/>
  <c r="M7" i="12" s="1"/>
  <c r="M8" i="12" s="1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M31" i="12" s="1"/>
  <c r="M32" i="12" s="1"/>
  <c r="M33" i="12" s="1"/>
  <c r="M34" i="12" s="1"/>
  <c r="M35" i="12" s="1"/>
  <c r="M36" i="12" s="1"/>
  <c r="M37" i="12" s="1"/>
  <c r="M38" i="12" s="1"/>
  <c r="M39" i="12" s="1"/>
  <c r="M40" i="12" s="1"/>
  <c r="M41" i="12" s="1"/>
  <c r="M42" i="12" s="1"/>
  <c r="M43" i="12" s="1"/>
  <c r="M44" i="12" s="1"/>
  <c r="M45" i="12" s="1"/>
  <c r="M46" i="12" s="1"/>
  <c r="M47" i="12" s="1"/>
  <c r="M48" i="12" s="1"/>
  <c r="L4" i="12"/>
  <c r="L5" i="12" s="1"/>
  <c r="L6" i="12" s="1"/>
  <c r="L7" i="12" s="1"/>
  <c r="L8" i="12" s="1"/>
  <c r="L9" i="12" s="1"/>
  <c r="L10" i="12" s="1"/>
  <c r="L11" i="12" s="1"/>
  <c r="L12" i="12" s="1"/>
  <c r="L13" i="12" s="1"/>
  <c r="L14" i="12" s="1"/>
  <c r="L15" i="12" s="1"/>
  <c r="L16" i="12" s="1"/>
  <c r="L17" i="12" s="1"/>
  <c r="L18" i="12" s="1"/>
  <c r="L19" i="12" s="1"/>
  <c r="L20" i="12" s="1"/>
  <c r="L21" i="12" s="1"/>
  <c r="L22" i="12" s="1"/>
  <c r="L23" i="12" s="1"/>
  <c r="L24" i="12" s="1"/>
  <c r="L25" i="12" s="1"/>
  <c r="L26" i="12" s="1"/>
  <c r="L27" i="12" s="1"/>
  <c r="L28" i="12" s="1"/>
  <c r="L29" i="12" s="1"/>
  <c r="L30" i="12" s="1"/>
  <c r="L31" i="12" s="1"/>
  <c r="L32" i="12" s="1"/>
  <c r="L33" i="12" s="1"/>
  <c r="L34" i="12" s="1"/>
  <c r="L35" i="12" s="1"/>
  <c r="L36" i="12" s="1"/>
  <c r="L37" i="12" s="1"/>
  <c r="L38" i="12" s="1"/>
  <c r="L39" i="12" s="1"/>
  <c r="L40" i="12" s="1"/>
  <c r="L41" i="12" s="1"/>
  <c r="L42" i="12" s="1"/>
  <c r="L43" i="12" s="1"/>
  <c r="L44" i="12" s="1"/>
  <c r="L45" i="12" s="1"/>
  <c r="L46" i="12" s="1"/>
  <c r="L47" i="12" s="1"/>
  <c r="L48" i="12" s="1"/>
  <c r="K4" i="12"/>
  <c r="K5" i="12" s="1"/>
  <c r="K6" i="12" s="1"/>
  <c r="K7" i="12" s="1"/>
  <c r="K8" i="12" s="1"/>
  <c r="K9" i="12" s="1"/>
  <c r="K10" i="12" s="1"/>
  <c r="K11" i="12" s="1"/>
  <c r="K12" i="12" s="1"/>
  <c r="K13" i="12" s="1"/>
  <c r="K14" i="12" s="1"/>
  <c r="K15" i="12" s="1"/>
  <c r="K16" i="12" s="1"/>
  <c r="K17" i="12" s="1"/>
  <c r="K18" i="12" s="1"/>
  <c r="K19" i="12" s="1"/>
  <c r="K20" i="12" s="1"/>
  <c r="K21" i="12" s="1"/>
  <c r="K22" i="12" s="1"/>
  <c r="K23" i="12" s="1"/>
  <c r="K24" i="12" s="1"/>
  <c r="K25" i="12" s="1"/>
  <c r="K26" i="12" s="1"/>
  <c r="K27" i="12" s="1"/>
  <c r="K28" i="12" s="1"/>
  <c r="K29" i="12" s="1"/>
  <c r="K30" i="12" s="1"/>
  <c r="K31" i="12" s="1"/>
  <c r="K32" i="12" s="1"/>
  <c r="K33" i="12" s="1"/>
  <c r="K34" i="12" s="1"/>
  <c r="K35" i="12" s="1"/>
  <c r="K36" i="12" s="1"/>
  <c r="K37" i="12" s="1"/>
  <c r="K38" i="12" s="1"/>
  <c r="K39" i="12" s="1"/>
  <c r="K40" i="12" s="1"/>
  <c r="K41" i="12" s="1"/>
  <c r="K42" i="12" s="1"/>
  <c r="K43" i="12" s="1"/>
  <c r="K44" i="12" s="1"/>
  <c r="K45" i="12" s="1"/>
  <c r="K46" i="12" s="1"/>
  <c r="K47" i="12" s="1"/>
  <c r="K48" i="12" s="1"/>
  <c r="H5" i="12"/>
  <c r="G5" i="12"/>
  <c r="F5" i="12"/>
  <c r="E5" i="12"/>
  <c r="D5" i="12"/>
  <c r="D4" i="12"/>
  <c r="C5" i="12"/>
  <c r="B5" i="12"/>
  <c r="B4" i="12"/>
  <c r="C3" i="12"/>
  <c r="H4" i="12"/>
  <c r="G4" i="12"/>
  <c r="F4" i="12"/>
  <c r="E4" i="12"/>
  <c r="C4" i="12"/>
  <c r="B8" i="12" l="1"/>
  <c r="C8" i="12"/>
  <c r="D8" i="12"/>
  <c r="E8" i="12"/>
  <c r="F8" i="12"/>
  <c r="G8" i="12"/>
  <c r="H8" i="12"/>
  <c r="B23" i="12"/>
  <c r="C23" i="12"/>
  <c r="D23" i="12"/>
  <c r="E23" i="12"/>
  <c r="F23" i="12"/>
  <c r="G23" i="12"/>
  <c r="H23" i="12"/>
  <c r="B3" i="12"/>
  <c r="D3" i="12"/>
  <c r="E3" i="12"/>
  <c r="F3" i="12"/>
  <c r="G3" i="12"/>
  <c r="H3" i="12"/>
  <c r="C17" i="11" l="1"/>
</calcChain>
</file>

<file path=xl/sharedStrings.xml><?xml version="1.0" encoding="utf-8"?>
<sst xmlns="http://schemas.openxmlformats.org/spreadsheetml/2006/main" count="955" uniqueCount="187">
  <si>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</si>
  <si>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</si>
  <si>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</si>
  <si>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</si>
  <si>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</si>
  <si>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</si>
  <si>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</si>
  <si>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</si>
  <si>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</si>
  <si>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</si>
  <si>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</si>
  <si>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</si>
  <si>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</si>
  <si>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</si>
  <si>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</si>
  <si>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MONTO TOTAL</t>
  </si>
  <si>
    <t>PRECIO UNITARIO</t>
  </si>
  <si>
    <t>UNIDADES</t>
  </si>
  <si>
    <t>NUMERAL 11 - CONTRATACIÓN DE BIENES Y SERVICIOS</t>
  </si>
  <si>
    <t xml:space="preserve">ENTIDAD:  PROGRAMA NACIONAL DE COMPETITIVIDAD </t>
  </si>
  <si>
    <t>TELÉFONO: 2421-2464</t>
  </si>
  <si>
    <t>Telecomunicaciones de Guatemala, S.A.</t>
  </si>
  <si>
    <t>N/A</t>
  </si>
  <si>
    <t>Procedimientos regulados por el artículo 44 LCE (Casos de Excepción)</t>
  </si>
  <si>
    <t>Aromas Comerciales Lemach, S.A.</t>
  </si>
  <si>
    <t>Modalidad de Contratación</t>
  </si>
  <si>
    <t>FECHA DE PAGO</t>
  </si>
  <si>
    <t>NOG/NPG</t>
  </si>
  <si>
    <t>HORARIO DE ATENCIÓN: 8:00 a 16:00 horas</t>
  </si>
  <si>
    <t>Compra Directa con Oferta Electrónica artículo 43 LCE Inciso b</t>
  </si>
  <si>
    <t>Baja Cuantía artículo 43 LCE Inciso a</t>
  </si>
  <si>
    <t>Adjudicado</t>
  </si>
  <si>
    <t>Arrendamiento o Adquisición de bienes inmuebles (Art. 43 inciso e)</t>
  </si>
  <si>
    <t>Proyectos Empresariales, S.A.</t>
  </si>
  <si>
    <t>576937K</t>
  </si>
  <si>
    <t>Valores Hoteleros, S.A.</t>
  </si>
  <si>
    <t>No.</t>
  </si>
  <si>
    <t xml:space="preserve">Fecha </t>
  </si>
  <si>
    <t>CONCEPTO DE COMPRA</t>
  </si>
  <si>
    <t>NIT</t>
  </si>
  <si>
    <t>Proveedor</t>
  </si>
  <si>
    <t xml:space="preserve">Monto </t>
  </si>
  <si>
    <t>NOG_NPG</t>
  </si>
  <si>
    <t>Modalidad de Compra</t>
  </si>
  <si>
    <t>Unidad Ejecutora</t>
  </si>
  <si>
    <t>DIRECCIÓN:  13 Calle 3-40 zona 10, Edificio Atlantis, nivel 3, Oficina 302.</t>
  </si>
  <si>
    <t>Empresa Eléctrica de Guatemala, S.A.</t>
  </si>
  <si>
    <t>Inmobiliaria Elite, S.A.</t>
  </si>
  <si>
    <t>E555736881</t>
  </si>
  <si>
    <t>PRONACOM-001-2025</t>
  </si>
  <si>
    <t>01/02/2025 al 31/01/2026</t>
  </si>
  <si>
    <t>Acta 03-2025</t>
  </si>
  <si>
    <t>01/03/2025 al 28/02/2026</t>
  </si>
  <si>
    <t>E557483670</t>
  </si>
  <si>
    <t>Acta 05-2025</t>
  </si>
  <si>
    <t>Internet Telecomunication Company de Guatemala, S.A.</t>
  </si>
  <si>
    <t>Acta 9-2025</t>
  </si>
  <si>
    <t>01/04/2025 al 31/03/2026</t>
  </si>
  <si>
    <t>NOG/NPG::</t>
  </si>
  <si>
    <t>Acta 18-2025</t>
  </si>
  <si>
    <t>02/07/2025 al 01/07/2026</t>
  </si>
  <si>
    <t>Cargo Expreso, S.A.</t>
  </si>
  <si>
    <t xml:space="preserve">
26460270</t>
  </si>
  <si>
    <t>Acta 16-2025</t>
  </si>
  <si>
    <t>01/07/2025 al 30/06/2026</t>
  </si>
  <si>
    <t>Rafael Sebastián Castro Herrera</t>
  </si>
  <si>
    <t>577036K</t>
  </si>
  <si>
    <t>Humberto Alfonso Veliz Valdez</t>
  </si>
  <si>
    <t>ENCARGADO DE ACTUALIZACIÓN:  Andrea Judith García López</t>
  </si>
  <si>
    <t>DIRECTORA EJECUTIVA EN FUNCIONAES: Hilda Lucrecia Martínez Duarte</t>
  </si>
  <si>
    <t>FECHA DE ACTUALIZACIÓN:  07 de enero 2026</t>
  </si>
  <si>
    <t>CORRESPONDE AL MES DE: Diciembre 2025</t>
  </si>
  <si>
    <t>Servicio de energía eléctrica correspondiente al período del 05/11/2025 al 04/12/2025 del Programa Nacional de Competitividad. Contador F84971 en la oficina de la 13 calle 3-40, zona 10 Edificio Atlantis, nivel 3, oficina 302, ciudad de Guatemala, el cual es necesario para la iluminación de las oficinas y funcionamiento de los equipos.</t>
  </si>
  <si>
    <t>Servicio telefónico mensual para el Programa Nacional de Competitividad, PBX-2421-2464, el cual permite tener comunicación con el personal, contratistas, autoridades públicas y proveedores, correspondiente al mes de noviembre 2025.</t>
  </si>
  <si>
    <t>E574501614</t>
  </si>
  <si>
    <t>E574473599</t>
  </si>
  <si>
    <t>Servicio de un (1) enlace
simétrico de conexión a internet de
doscientos (200) Mbps, a través
de fibra óptica, para uso del
Programa Nacional de
Competitividad, correspondiente
al mes de noviembre 2025.</t>
  </si>
  <si>
    <t>Arrendamiento de tres (3) impresoras para uso del Programa Nacional de Competitividad correspondiente al mes de noviembre 2025.</t>
  </si>
  <si>
    <t>Servicio de Mensajería para Pronacom, mes de noviembre 2025.</t>
  </si>
  <si>
    <t>Proceso de Cotización</t>
  </si>
  <si>
    <t>Soluciones y Servicios S.A.</t>
  </si>
  <si>
    <t>PRONACOM-002-2025</t>
  </si>
  <si>
    <t>01/10/2025 al 30/09/2026</t>
  </si>
  <si>
    <t>Servicio de limpieza para las oficinas del Programa Nacional de Competitividad, mes de noviembre 2025</t>
  </si>
  <si>
    <t>Servicio de sistema de purificación de aire UV, para las oficinas del Programa Nacional de Competitividad, mes de noviembre 2025.</t>
  </si>
  <si>
    <r>
      <t>Arrendamiento de un inmueble para oficinas de Pronacom,</t>
    </r>
    <r>
      <rPr>
        <sz val="11"/>
        <rFont val="Calibri"/>
        <family val="2"/>
        <scheme val="minor"/>
      </rPr>
      <t xml:space="preserve"> mes de noviembre 2025.</t>
    </r>
  </si>
  <si>
    <t>Arrendamiento de tres (3) impresoras para uso del Programa Nacional de Competitividad correspondiente al mes de diciembre 2025.</t>
  </si>
  <si>
    <t>Industria Mundial de reciclaje S.A.</t>
  </si>
  <si>
    <t>Servicio de sistema de purificación de aire UV, para las oficinas del Programa Nacional de Competitividad, mes de diciembre 2025.</t>
  </si>
  <si>
    <t>Servicio de desodorizante y aromatizante para los servicios sanitarios, servicio de contenedores para desechos de higiene femenina y control de polvo de las oficinas del Programa Nacional de Competitividad, mes de noviembre 2025.</t>
  </si>
  <si>
    <t>Servicio de Mensajería para Pronacom, mes de diciembre 2025.</t>
  </si>
  <si>
    <t>Servicio de limpieza para las oficinas del Programa Nacional de Competitividad, mes de diciembre 2025</t>
  </si>
  <si>
    <t>Servicio de desodorizante y aromatizante para los servicios sanitarios, servicio de contenedores para desechos de higiene femenina y control de polvo de las oficinas del Programa Nacional de Competitividad, mes de diciembre 2025.</t>
  </si>
  <si>
    <r>
      <t>Arrendamiento de un inmueble para oficinas de Pronacom,</t>
    </r>
    <r>
      <rPr>
        <sz val="11"/>
        <rFont val="Calibri"/>
        <family val="2"/>
        <scheme val="minor"/>
      </rPr>
      <t xml:space="preserve"> mes de diciembre 2025.</t>
    </r>
  </si>
  <si>
    <t>servicio de alquiler, montaje y
desmontaje de stand Institucional en el evento "ON Guatemala 2025",
organizado por la Asociación
Guatemalteca de Exportadores
-AGEXPORT-, realizado el 20 de
noviembre 2025</t>
  </si>
  <si>
    <t>E574501274</t>
  </si>
  <si>
    <t>Nikami Importaciones, S.A.</t>
  </si>
  <si>
    <t>Adquisición de monitores para uso del Programa Nacional de Competitividad</t>
  </si>
  <si>
    <t>Acta 39-2025</t>
  </si>
  <si>
    <t>07/11/2025 al 31/12/2025</t>
  </si>
  <si>
    <t>Comité Permanente de Exposiciones</t>
  </si>
  <si>
    <t>Cuota de participación en el evento "Villa Pronacom en Interfer 2025", en el cual participará el Programa Nacional de Competitividad, a realizarse del 28 de noviembre al 23 de diciembre de 2025,</t>
  </si>
  <si>
    <t>E574740767</t>
  </si>
  <si>
    <t>Convenio de Cooperación Interinstitucional</t>
  </si>
  <si>
    <t>28/11/2025 al 23/12/2025</t>
  </si>
  <si>
    <t xml:space="preserve">Negociación entre las entidades del  Sector Público artículo 2 LCE </t>
  </si>
  <si>
    <t>Sistemas Aplicativos, S.A.</t>
  </si>
  <si>
    <t>Adquisición de licencia anual de sistema de protección de red perimetral para uso del Programa Nacional de Competitividad, por un plazo de 12 meses</t>
  </si>
  <si>
    <t>Acta 46-2025</t>
  </si>
  <si>
    <t>25/11/2025 al 31/12/2025</t>
  </si>
  <si>
    <t>Grupo Infinite, S.A.</t>
  </si>
  <si>
    <t>Adquisición de licencias de Software para gestión de repositorios y análisis de calidad de código, para uso del Programa Nacional de Competitividad del Ministerio de Economía, por un plazo de 12 meses</t>
  </si>
  <si>
    <t>Acta 47-2025</t>
  </si>
  <si>
    <t>27/11/2025 al 31/12/2025</t>
  </si>
  <si>
    <t>Mercedes Alvarado Guzmán de Alvarado</t>
  </si>
  <si>
    <t>Contratación de servicio de alquiler, montaje y desmontaje de Stands para el evento: “Villa PRONACOM en INTERFER 2025”, en el cual participará el Programa Nacional de Competitividad, a realizarse del 28 de noviembre al 23 de diciembre de 2025.</t>
  </si>
  <si>
    <t>Acta 43-2025</t>
  </si>
  <si>
    <t>20/11/2025 al 31/12/2025</t>
  </si>
  <si>
    <t>Contratación de servicio de atención y protocolo para el evento: “Villa PRONACOM en INTERFER 2025”, el cual incluye: decoración y animación, en el cual participará el Programa Nacional de Competitividad, a realizarse del 28 de noviembre al 23 de diciembre de 2025.</t>
  </si>
  <si>
    <t>Acta 44-2025</t>
  </si>
  <si>
    <t>Contratación de servicio de atención y protocolo para el evento: “Villa PRONACOM en INTERFER 2025”, el cual incluye: iluminación y sonido, en el cual participará el Programa Nacional de Competitividad, a realizarse del 28 de noviembre al 23 de diciembre de 2025</t>
  </si>
  <si>
    <t>Acta 42-2025</t>
  </si>
  <si>
    <t>Canella, S.A.</t>
  </si>
  <si>
    <t>Contratación de empresa para el desarrollo e implementación de plataforma de gestión de procesos de negocios en la nube, aplicable a procedimientos gubernamentales para el Programa Nacional de Competitividad</t>
  </si>
  <si>
    <t>Acta 34-2025</t>
  </si>
  <si>
    <t>15/10/2025 al 31/12/2025</t>
  </si>
  <si>
    <t>Contratación de servicios de capacitación técnica especializada dentro de una plataforma de gestión de procesos de negocios en la nube para el Programa Nacional de Competitividad</t>
  </si>
  <si>
    <t>Acta 45-2025</t>
  </si>
  <si>
    <t>Corporación de Lavanderías, S.A.</t>
  </si>
  <si>
    <t>Servicio de lavado de diez (10) banderas para uso del Programa Nacional de Competitividad</t>
  </si>
  <si>
    <t>E574679618</t>
  </si>
  <si>
    <t>GP Excelencia, S.A.</t>
  </si>
  <si>
    <t>Adquisición de tableros informativos para el Programa Nacional de Competititvidad.</t>
  </si>
  <si>
    <t>E574520597</t>
  </si>
  <si>
    <t>Un Nombre Serio, S.A.</t>
  </si>
  <si>
    <t>Servicio de impresión de volantes informativos del Programa Nacional de Competitividad.</t>
  </si>
  <si>
    <t>E574782346</t>
  </si>
  <si>
    <t xml:space="preserve">
Adquisición de licenciamiento de complemento de accesibilidad para sitios web en desarrollo para uso del Programa Nacional de Competitividad, por un plazo de doce (12) meses.
</t>
  </si>
  <si>
    <t>E574527486</t>
  </si>
  <si>
    <t>Plant S.A.</t>
  </si>
  <si>
    <t>Adquisición de macetas con planta para el Programa Nacional de Competitividad</t>
  </si>
  <si>
    <t>E574539883</t>
  </si>
  <si>
    <t>Avance Tecnológico Plus, S.A.</t>
  </si>
  <si>
    <t>Adquisición de soportes para monitor y laptop para el Programa Nacional de Competitividad</t>
  </si>
  <si>
    <t>E574499776</t>
  </si>
  <si>
    <t>Compra de alimentos para reunión con autoridades del Ministerio de Economía y personal del Programa Nacional de Competitividad, a realizarse el 04 de diciembre de 2025</t>
  </si>
  <si>
    <t>E574521518</t>
  </si>
  <si>
    <t>Compra de hule para sello para uso de la Directora Ejecutiva en Funciones del Programa Nacional de Competitividad</t>
  </si>
  <si>
    <t>E574735666</t>
  </si>
  <si>
    <t>Café Restaurante Rustika &amp; Copropiedad</t>
  </si>
  <si>
    <t>Compra de alimentos para reunión con autoridades del Ministerio de Economía y personal del Programa Nacional de Competitividad, a realizarse el 27 de noviembre de 2025.</t>
  </si>
  <si>
    <t>E574497811</t>
  </si>
  <si>
    <t>Compra de alimentos para reunión denominada: "Reunión con el Centro de Comercio Internacional ITC, en el marco de la Misión para la cooperación técnica no reembolsable del Proyecto: Facilitación de las exportaciones y la inversión mediante la digitalización de los servicios gubernamentales y la promoción del comercio sostenible e inclusivo", organizado por el Programa Nacional de Competitividad del Ministerio de Economía</t>
  </si>
  <si>
    <t>E574497102</t>
  </si>
  <si>
    <t>Ozny Leonel Villatoro Díaz y Copropiedad</t>
  </si>
  <si>
    <t>Servicio de impresión de viniles para el evento: "Villa PRONACOM en INTERFER 2025", en el cual participará el Programa Nacional de Competitividad, a realizarse del 28 de noviembre al 23 de diciembre de 2025.</t>
  </si>
  <si>
    <t>E574477918</t>
  </si>
  <si>
    <t>Adquisición de escáneres documentales para uso del Programa Nacional de Competitividad</t>
  </si>
  <si>
    <t>E574577882</t>
  </si>
  <si>
    <t>Agua, Servicios y Suministros, S.A.</t>
  </si>
  <si>
    <t>Compra de oasis con purificador para uso del Programa Nacional de Competitividad</t>
  </si>
  <si>
    <t>E574214410</t>
  </si>
  <si>
    <t>Cuota de participación del Ministerio de Economía a través del Programa Nacional de Competitividad en el evento "ON Guatemala 2025" organizado por la Asociación Guatemalteca de Exportadores -AGEXPORT-, a realizarse el 20 de noviembre de 2025.</t>
  </si>
  <si>
    <t>Asociación Guatemalteca de Exportadores</t>
  </si>
  <si>
    <t>516348K</t>
  </si>
  <si>
    <t>E574850694</t>
  </si>
  <si>
    <t>Mayra Alejandra Salazar Méndez</t>
  </si>
  <si>
    <t>Adquisición de 1 licenciamiento para asistente virtual inteligente Chatbot, para sitios web en desarrollo para uso del Programa Nacional de Competitividad, por un plazo de 6 meses</t>
  </si>
  <si>
    <t xml:space="preserve"> E574579702</t>
  </si>
  <si>
    <t>Ana Rocío Ozaeta Bobadilla</t>
  </si>
  <si>
    <t>Contratación de servicio de facilitador para capacitación "Gestión de Talento Humano: Comunicación, Liderazgo y Bienestar Psicosocial", para personal y contratistas del Programa Nacional de Competitividad del Ministerio de Economía.</t>
  </si>
  <si>
    <t>E574190244</t>
  </si>
  <si>
    <t>Contratación de servicios de logística para capacitación "Gestión de Talento Humano: Comunicación, Liderazgo y Bienestar Psicosocial", el cual incluye: salón, mobiliario, equipo audiovisual y alimentación, para el personal y contratistas del Programa Nacional de Competitividad del Ministerio de Economía</t>
  </si>
  <si>
    <t>E573611823</t>
  </si>
  <si>
    <t>Grafiex, S.A.</t>
  </si>
  <si>
    <t>Impresión de hojas membretadas con escudo de Guatemala y nombre del Ministerio de Economía para ser utilizadas por el Programa Nacional de Competitividad.</t>
  </si>
  <si>
    <t>E574946055</t>
  </si>
  <si>
    <t>Compañía Internacional de Hoteles, S.A.</t>
  </si>
  <si>
    <t>Cristian Javier Nowell Paniagua</t>
  </si>
  <si>
    <t>Infinite Travel, S.A.</t>
  </si>
  <si>
    <t>Servicio de atención y protocolo para el evento "Consejo Asesor 2025", del Programa Nacional de Competitividad, el cual incluye: salón, mobiliario y alimentación</t>
  </si>
  <si>
    <t>E574738673</t>
  </si>
  <si>
    <t>Servicio de atención y protocolo para el evento "Consejo Asesor 2025", del Programa Nacional de Competitividad, el cual incluye: audio y video</t>
  </si>
  <si>
    <t>E574677992</t>
  </si>
  <si>
    <t>Compra de boleto aéreo ida y vuelta para la señora Ana Valeria Prado Mancilla, Viceministra de Inversión y Competencia del Ministerio de Economía para participar en el evento: Bloomberg´s New Economy Forum" del 15 al 24 de noviembre de 2025, en Singapur.</t>
  </si>
  <si>
    <t>E574191194</t>
  </si>
  <si>
    <t>Marco Antonio Beteta Lobos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</si>
</sst>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1F1F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4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44" fontId="0" fillId="0" borderId="1" xfId="0" applyNumberFormat="1" applyBorder="1" applyAlignment="1">
      <alignment wrapText="1"/>
    </xf>
    <xf numFmtId="14" fontId="0" fillId="4" borderId="1" xfId="0" applyNumberFormat="1" applyFill="1" applyBorder="1"/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4" fontId="6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wrapText="1"/>
    </xf>
    <xf numFmtId="0" fontId="7" fillId="0" borderId="0" xfId="0" applyFont="1" applyFill="1" applyAlignment="1">
      <alignment horizontal="left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/>
    </xf>
    <xf numFmtId="0" fontId="6" fillId="0" borderId="0" xfId="0" applyFont="1" applyFill="1" applyAlignment="1">
      <alignment horizontal="center"/>
    </xf>
    <xf numFmtId="14" fontId="0" fillId="0" borderId="1" xfId="0" applyNumberFormat="1" applyFill="1" applyBorder="1" applyAlignment="1">
      <alignment vertical="center" wrapText="1"/>
    </xf>
    <xf numFmtId="0" fontId="7" fillId="0" borderId="0" xfId="0" applyFont="1" applyFill="1" applyAlignment="1">
      <alignment horizontal="left" wrapText="1"/>
    </xf>
    <xf numFmtId="16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Alignment="1">
      <alignment wrapText="1"/>
    </xf>
    <xf numFmtId="14" fontId="0" fillId="0" borderId="1" xfId="0" applyNumberForma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4" fontId="0" fillId="0" borderId="1" xfId="2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4" fontId="6" fillId="0" borderId="1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1"/>
  <sheetViews>
    <sheetView tabSelected="1" view="pageBreakPreview" zoomScale="75" zoomScaleNormal="99" zoomScaleSheetLayoutView="75" zoomScalePageLayoutView="75" workbookViewId="0">
      <selection activeCell="F223" sqref="F223"/>
    </sheetView>
  </sheetViews>
  <sheetFormatPr baseColWidth="10" defaultRowHeight="14.4" x14ac:dyDescent="0.3"/>
  <cols>
    <col min="1" max="1" width="15.77734375" customWidth="1"/>
    <col min="2" max="2" width="15.21875" bestFit="1" customWidth="1"/>
    <col min="3" max="3" width="13.5546875" customWidth="1"/>
    <col min="4" max="4" width="11" customWidth="1"/>
    <col min="5" max="6" width="18.77734375" customWidth="1"/>
    <col min="7" max="7" width="27.21875" customWidth="1"/>
    <col min="8" max="8" width="21.5546875" customWidth="1"/>
    <col min="9" max="9" width="14" customWidth="1"/>
    <col min="10" max="10" width="18.21875" customWidth="1"/>
    <col min="11" max="11" width="32.44140625" customWidth="1"/>
    <col min="12" max="12" width="14.21875" style="3" customWidth="1"/>
  </cols>
  <sheetData>
    <row r="1" spans="1:12" ht="15.6" x14ac:dyDescent="0.3">
      <c r="A1" s="51" t="s">
        <v>19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2" ht="15.6" x14ac:dyDescent="0.3">
      <c r="A2" s="51" t="s">
        <v>45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2" ht="15.6" x14ac:dyDescent="0.3">
      <c r="A3" s="52" t="s">
        <v>28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2" ht="15.6" x14ac:dyDescent="0.3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2" ht="15.6" x14ac:dyDescent="0.3">
      <c r="A5" s="51" t="s">
        <v>69</v>
      </c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2" ht="15.6" x14ac:dyDescent="0.3">
      <c r="A6" s="53" t="s">
        <v>68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2" ht="15.6" x14ac:dyDescent="0.3">
      <c r="A7" s="54" t="s">
        <v>70</v>
      </c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2" ht="15.6" x14ac:dyDescent="0.3">
      <c r="A8" s="51" t="s">
        <v>71</v>
      </c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12" ht="8.2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2" ht="21" customHeight="1" x14ac:dyDescent="0.4">
      <c r="A10" s="55" t="s">
        <v>18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2" ht="32.25" customHeight="1" x14ac:dyDescent="0.3">
      <c r="A11" s="2" t="s">
        <v>25</v>
      </c>
      <c r="B11" s="2" t="s">
        <v>15</v>
      </c>
      <c r="C11" s="2" t="s">
        <v>16</v>
      </c>
      <c r="D11" s="2" t="s">
        <v>17</v>
      </c>
      <c r="E11" s="2" t="s">
        <v>0</v>
      </c>
      <c r="F11" s="56" t="s">
        <v>1</v>
      </c>
      <c r="G11" s="56"/>
      <c r="H11" s="49" t="s">
        <v>2</v>
      </c>
      <c r="I11" s="49"/>
      <c r="J11" s="56" t="s">
        <v>3</v>
      </c>
      <c r="K11" s="56"/>
      <c r="L11" s="3" t="s">
        <v>26</v>
      </c>
    </row>
    <row r="12" spans="1:12" s="25" customFormat="1" ht="32.25" customHeight="1" x14ac:dyDescent="0.3">
      <c r="A12" s="45" t="s">
        <v>23</v>
      </c>
      <c r="B12" s="50">
        <v>6546.18</v>
      </c>
      <c r="C12" s="46">
        <f>+B12</f>
        <v>6546.18</v>
      </c>
      <c r="D12" s="47">
        <v>1</v>
      </c>
      <c r="E12" s="47">
        <v>111</v>
      </c>
      <c r="F12" s="21" t="s">
        <v>4</v>
      </c>
      <c r="G12" s="26" t="s">
        <v>46</v>
      </c>
      <c r="H12" s="21" t="s">
        <v>27</v>
      </c>
      <c r="I12" s="40" t="s">
        <v>74</v>
      </c>
      <c r="J12" s="21" t="s">
        <v>6</v>
      </c>
      <c r="K12" s="21" t="s">
        <v>22</v>
      </c>
      <c r="L12" s="24"/>
    </row>
    <row r="13" spans="1:12" s="25" customFormat="1" ht="24.6" customHeight="1" x14ac:dyDescent="0.3">
      <c r="A13" s="45"/>
      <c r="B13" s="50"/>
      <c r="C13" s="46"/>
      <c r="D13" s="47"/>
      <c r="E13" s="47"/>
      <c r="F13" s="21" t="s">
        <v>7</v>
      </c>
      <c r="G13" s="22">
        <v>326445</v>
      </c>
      <c r="H13" s="21" t="s">
        <v>8</v>
      </c>
      <c r="I13" s="23" t="s">
        <v>22</v>
      </c>
      <c r="J13" s="21" t="s">
        <v>9</v>
      </c>
      <c r="K13" s="21" t="s">
        <v>22</v>
      </c>
      <c r="L13" s="24"/>
    </row>
    <row r="14" spans="1:12" s="25" customFormat="1" ht="166.8" customHeight="1" x14ac:dyDescent="0.3">
      <c r="A14" s="45"/>
      <c r="B14" s="50"/>
      <c r="C14" s="46"/>
      <c r="D14" s="47"/>
      <c r="E14" s="47"/>
      <c r="F14" s="47"/>
      <c r="G14" s="47"/>
      <c r="H14" s="26" t="s">
        <v>10</v>
      </c>
      <c r="I14" s="23" t="s">
        <v>22</v>
      </c>
      <c r="J14" s="26" t="s">
        <v>11</v>
      </c>
      <c r="K14" s="27" t="s">
        <v>72</v>
      </c>
      <c r="L14" s="28">
        <v>46366</v>
      </c>
    </row>
    <row r="15" spans="1:12" s="25" customFormat="1" ht="19.8" customHeight="1" x14ac:dyDescent="0.3">
      <c r="A15" s="45"/>
      <c r="B15" s="50"/>
      <c r="C15" s="46"/>
      <c r="D15" s="47"/>
      <c r="E15" s="47"/>
      <c r="F15" s="47"/>
      <c r="G15" s="47"/>
      <c r="H15" s="21" t="s">
        <v>12</v>
      </c>
      <c r="I15" s="23" t="s">
        <v>22</v>
      </c>
      <c r="J15" s="21" t="s">
        <v>13</v>
      </c>
      <c r="K15" s="21" t="s">
        <v>22</v>
      </c>
      <c r="L15" s="24"/>
    </row>
    <row r="16" spans="1:12" s="25" customFormat="1" ht="21" customHeight="1" x14ac:dyDescent="0.3">
      <c r="A16" s="45"/>
      <c r="B16" s="50"/>
      <c r="C16" s="46"/>
      <c r="D16" s="47"/>
      <c r="E16" s="47"/>
      <c r="F16" s="47"/>
      <c r="G16" s="47"/>
      <c r="H16" s="21" t="s">
        <v>14</v>
      </c>
      <c r="I16" s="23" t="s">
        <v>31</v>
      </c>
      <c r="J16" s="21"/>
      <c r="K16" s="21"/>
      <c r="L16" s="24"/>
    </row>
    <row r="17" spans="1:12" s="25" customFormat="1" ht="28.8" x14ac:dyDescent="0.3">
      <c r="A17" s="45" t="s">
        <v>23</v>
      </c>
      <c r="B17" s="50">
        <v>4222.1400000000003</v>
      </c>
      <c r="C17" s="46">
        <f>+B17</f>
        <v>4222.1400000000003</v>
      </c>
      <c r="D17" s="47">
        <v>1</v>
      </c>
      <c r="E17" s="47">
        <v>113</v>
      </c>
      <c r="F17" s="21" t="s">
        <v>4</v>
      </c>
      <c r="G17" s="26" t="s">
        <v>21</v>
      </c>
      <c r="H17" s="21" t="s">
        <v>27</v>
      </c>
      <c r="I17" s="29" t="s">
        <v>75</v>
      </c>
      <c r="J17" s="21" t="s">
        <v>6</v>
      </c>
      <c r="K17" s="21" t="s">
        <v>22</v>
      </c>
      <c r="L17" s="24"/>
    </row>
    <row r="18" spans="1:12" s="25" customFormat="1" x14ac:dyDescent="0.3">
      <c r="A18" s="45"/>
      <c r="B18" s="50"/>
      <c r="C18" s="46"/>
      <c r="D18" s="47"/>
      <c r="E18" s="47"/>
      <c r="F18" s="21" t="s">
        <v>7</v>
      </c>
      <c r="G18" s="22">
        <v>9929290</v>
      </c>
      <c r="H18" s="21" t="s">
        <v>8</v>
      </c>
      <c r="I18" s="23" t="s">
        <v>22</v>
      </c>
      <c r="J18" s="21" t="s">
        <v>9</v>
      </c>
      <c r="K18" s="21" t="s">
        <v>22</v>
      </c>
      <c r="L18" s="24"/>
    </row>
    <row r="19" spans="1:12" s="25" customFormat="1" ht="124.8" customHeight="1" x14ac:dyDescent="0.3">
      <c r="A19" s="45"/>
      <c r="B19" s="50"/>
      <c r="C19" s="46"/>
      <c r="D19" s="47"/>
      <c r="E19" s="47"/>
      <c r="F19" s="47"/>
      <c r="G19" s="47"/>
      <c r="H19" s="26" t="s">
        <v>10</v>
      </c>
      <c r="I19" s="23" t="s">
        <v>22</v>
      </c>
      <c r="J19" s="26" t="s">
        <v>11</v>
      </c>
      <c r="K19" s="27" t="s">
        <v>73</v>
      </c>
      <c r="L19" s="28">
        <v>46366</v>
      </c>
    </row>
    <row r="20" spans="1:12" s="25" customFormat="1" x14ac:dyDescent="0.3">
      <c r="A20" s="45"/>
      <c r="B20" s="50"/>
      <c r="C20" s="46"/>
      <c r="D20" s="47"/>
      <c r="E20" s="47"/>
      <c r="F20" s="47"/>
      <c r="G20" s="47"/>
      <c r="H20" s="21" t="s">
        <v>12</v>
      </c>
      <c r="I20" s="23" t="s">
        <v>22</v>
      </c>
      <c r="J20" s="21" t="s">
        <v>13</v>
      </c>
      <c r="K20" s="21" t="s">
        <v>22</v>
      </c>
      <c r="L20" s="24"/>
    </row>
    <row r="21" spans="1:12" s="25" customFormat="1" x14ac:dyDescent="0.3">
      <c r="A21" s="45"/>
      <c r="B21" s="50"/>
      <c r="C21" s="46"/>
      <c r="D21" s="47"/>
      <c r="E21" s="47"/>
      <c r="F21" s="47"/>
      <c r="G21" s="47"/>
      <c r="H21" s="21" t="s">
        <v>14</v>
      </c>
      <c r="I21" s="23" t="s">
        <v>31</v>
      </c>
      <c r="J21" s="21"/>
      <c r="K21" s="21"/>
      <c r="L21" s="24"/>
    </row>
    <row r="22" spans="1:12" s="25" customFormat="1" ht="28.8" x14ac:dyDescent="0.3">
      <c r="A22" s="45" t="s">
        <v>29</v>
      </c>
      <c r="B22" s="46">
        <v>35568</v>
      </c>
      <c r="C22" s="46">
        <v>2964</v>
      </c>
      <c r="D22" s="47">
        <v>1</v>
      </c>
      <c r="E22" s="47">
        <v>113</v>
      </c>
      <c r="F22" s="21" t="s">
        <v>4</v>
      </c>
      <c r="G22" s="26" t="s">
        <v>55</v>
      </c>
      <c r="H22" s="21" t="s">
        <v>5</v>
      </c>
      <c r="I22" s="30">
        <v>25901370</v>
      </c>
      <c r="J22" s="21" t="s">
        <v>6</v>
      </c>
      <c r="K22" s="21" t="s">
        <v>56</v>
      </c>
      <c r="L22" s="24"/>
    </row>
    <row r="23" spans="1:12" s="25" customFormat="1" x14ac:dyDescent="0.3">
      <c r="A23" s="45"/>
      <c r="B23" s="46"/>
      <c r="C23" s="46"/>
      <c r="D23" s="47"/>
      <c r="E23" s="47"/>
      <c r="F23" s="21" t="s">
        <v>7</v>
      </c>
      <c r="G23" s="22">
        <v>26424207</v>
      </c>
      <c r="H23" s="21" t="s">
        <v>8</v>
      </c>
      <c r="I23" s="31">
        <v>45734</v>
      </c>
      <c r="J23" s="21" t="s">
        <v>9</v>
      </c>
      <c r="K23" s="32" t="s">
        <v>57</v>
      </c>
      <c r="L23" s="24"/>
    </row>
    <row r="24" spans="1:12" s="25" customFormat="1" ht="100.8" x14ac:dyDescent="0.3">
      <c r="A24" s="45"/>
      <c r="B24" s="46"/>
      <c r="C24" s="46"/>
      <c r="D24" s="47"/>
      <c r="E24" s="47"/>
      <c r="F24" s="47"/>
      <c r="G24" s="47"/>
      <c r="H24" s="26" t="s">
        <v>10</v>
      </c>
      <c r="I24" s="31">
        <v>45737</v>
      </c>
      <c r="J24" s="26" t="s">
        <v>11</v>
      </c>
      <c r="K24" s="26" t="s">
        <v>76</v>
      </c>
      <c r="L24" s="28">
        <v>46366</v>
      </c>
    </row>
    <row r="25" spans="1:12" s="25" customFormat="1" x14ac:dyDescent="0.3">
      <c r="A25" s="45"/>
      <c r="B25" s="46"/>
      <c r="C25" s="46"/>
      <c r="D25" s="47"/>
      <c r="E25" s="47"/>
      <c r="F25" s="47"/>
      <c r="G25" s="47"/>
      <c r="H25" s="21" t="s">
        <v>12</v>
      </c>
      <c r="I25" s="31">
        <v>45743</v>
      </c>
      <c r="J25" s="21" t="s">
        <v>13</v>
      </c>
      <c r="K25" s="33">
        <v>45747</v>
      </c>
      <c r="L25" s="24"/>
    </row>
    <row r="26" spans="1:12" s="25" customFormat="1" x14ac:dyDescent="0.3">
      <c r="A26" s="45"/>
      <c r="B26" s="46"/>
      <c r="C26" s="46"/>
      <c r="D26" s="47"/>
      <c r="E26" s="47"/>
      <c r="F26" s="47"/>
      <c r="G26" s="47"/>
      <c r="H26" s="21" t="s">
        <v>14</v>
      </c>
      <c r="I26" s="20" t="s">
        <v>31</v>
      </c>
      <c r="J26" s="21"/>
      <c r="K26" s="21"/>
      <c r="L26" s="24"/>
    </row>
    <row r="27" spans="1:12" s="25" customFormat="1" ht="28.8" x14ac:dyDescent="0.3">
      <c r="A27" s="45" t="s">
        <v>29</v>
      </c>
      <c r="B27" s="46">
        <v>70560</v>
      </c>
      <c r="C27" s="46">
        <v>5880</v>
      </c>
      <c r="D27" s="47">
        <v>1</v>
      </c>
      <c r="E27" s="47">
        <v>157</v>
      </c>
      <c r="F27" s="21" t="s">
        <v>4</v>
      </c>
      <c r="G27" s="26" t="s">
        <v>87</v>
      </c>
      <c r="H27" s="21" t="s">
        <v>5</v>
      </c>
      <c r="I27" s="30">
        <v>26748568</v>
      </c>
      <c r="J27" s="21" t="s">
        <v>6</v>
      </c>
      <c r="K27" s="26" t="s">
        <v>59</v>
      </c>
      <c r="L27" s="34"/>
    </row>
    <row r="28" spans="1:12" s="25" customFormat="1" x14ac:dyDescent="0.3">
      <c r="A28" s="45"/>
      <c r="B28" s="46"/>
      <c r="C28" s="46"/>
      <c r="D28" s="47"/>
      <c r="E28" s="47"/>
      <c r="F28" s="21" t="s">
        <v>7</v>
      </c>
      <c r="G28" s="22">
        <v>64276554</v>
      </c>
      <c r="H28" s="21" t="s">
        <v>8</v>
      </c>
      <c r="I28" s="31">
        <v>45813</v>
      </c>
      <c r="J28" s="21" t="s">
        <v>9</v>
      </c>
      <c r="K28" s="35" t="s">
        <v>60</v>
      </c>
      <c r="L28" s="34"/>
    </row>
    <row r="29" spans="1:12" s="25" customFormat="1" ht="57.6" x14ac:dyDescent="0.3">
      <c r="A29" s="45"/>
      <c r="B29" s="46"/>
      <c r="C29" s="46"/>
      <c r="D29" s="47"/>
      <c r="E29" s="47"/>
      <c r="F29" s="47"/>
      <c r="G29" s="47"/>
      <c r="H29" s="26" t="s">
        <v>10</v>
      </c>
      <c r="I29" s="31">
        <v>45817</v>
      </c>
      <c r="J29" s="26" t="s">
        <v>11</v>
      </c>
      <c r="K29" s="26" t="s">
        <v>77</v>
      </c>
      <c r="L29" s="28">
        <v>46367</v>
      </c>
    </row>
    <row r="30" spans="1:12" s="25" customFormat="1" x14ac:dyDescent="0.3">
      <c r="A30" s="45"/>
      <c r="B30" s="46"/>
      <c r="C30" s="46"/>
      <c r="D30" s="47"/>
      <c r="E30" s="47"/>
      <c r="F30" s="47"/>
      <c r="G30" s="47"/>
      <c r="H30" s="21" t="s">
        <v>12</v>
      </c>
      <c r="I30" s="31">
        <v>45821</v>
      </c>
      <c r="J30" s="21" t="s">
        <v>13</v>
      </c>
      <c r="K30" s="33">
        <v>45827</v>
      </c>
      <c r="L30" s="34"/>
    </row>
    <row r="31" spans="1:12" s="25" customFormat="1" ht="13.2" customHeight="1" x14ac:dyDescent="0.3">
      <c r="A31" s="45"/>
      <c r="B31" s="46"/>
      <c r="C31" s="46"/>
      <c r="D31" s="47"/>
      <c r="E31" s="47"/>
      <c r="F31" s="47"/>
      <c r="G31" s="47"/>
      <c r="H31" s="21" t="s">
        <v>14</v>
      </c>
      <c r="I31" s="20" t="s">
        <v>31</v>
      </c>
      <c r="J31" s="21"/>
      <c r="K31" s="21"/>
      <c r="L31" s="34"/>
    </row>
    <row r="32" spans="1:12" s="25" customFormat="1" ht="13.2" customHeight="1" x14ac:dyDescent="0.3">
      <c r="A32" s="45" t="s">
        <v>29</v>
      </c>
      <c r="B32" s="46">
        <v>70560</v>
      </c>
      <c r="C32" s="46">
        <v>5880</v>
      </c>
      <c r="D32" s="47">
        <v>1</v>
      </c>
      <c r="E32" s="47">
        <v>157</v>
      </c>
      <c r="F32" s="21" t="s">
        <v>4</v>
      </c>
      <c r="G32" s="26" t="s">
        <v>87</v>
      </c>
      <c r="H32" s="21" t="s">
        <v>5</v>
      </c>
      <c r="I32" s="30">
        <v>26748568</v>
      </c>
      <c r="J32" s="21" t="s">
        <v>6</v>
      </c>
      <c r="K32" s="26" t="s">
        <v>59</v>
      </c>
      <c r="L32" s="34"/>
    </row>
    <row r="33" spans="1:12" s="25" customFormat="1" ht="13.2" customHeight="1" x14ac:dyDescent="0.3">
      <c r="A33" s="45"/>
      <c r="B33" s="46"/>
      <c r="C33" s="46"/>
      <c r="D33" s="47"/>
      <c r="E33" s="47"/>
      <c r="F33" s="21" t="s">
        <v>7</v>
      </c>
      <c r="G33" s="22">
        <v>64276554</v>
      </c>
      <c r="H33" s="21" t="s">
        <v>8</v>
      </c>
      <c r="I33" s="31">
        <v>45813</v>
      </c>
      <c r="J33" s="21" t="s">
        <v>9</v>
      </c>
      <c r="K33" s="35" t="s">
        <v>60</v>
      </c>
      <c r="L33" s="34"/>
    </row>
    <row r="34" spans="1:12" s="25" customFormat="1" ht="58.2" customHeight="1" x14ac:dyDescent="0.3">
      <c r="A34" s="45"/>
      <c r="B34" s="46"/>
      <c r="C34" s="46"/>
      <c r="D34" s="47"/>
      <c r="E34" s="47"/>
      <c r="F34" s="47"/>
      <c r="G34" s="47"/>
      <c r="H34" s="26" t="s">
        <v>10</v>
      </c>
      <c r="I34" s="31">
        <v>45817</v>
      </c>
      <c r="J34" s="26" t="s">
        <v>11</v>
      </c>
      <c r="K34" s="26" t="s">
        <v>86</v>
      </c>
      <c r="L34" s="34"/>
    </row>
    <row r="35" spans="1:12" s="25" customFormat="1" ht="13.2" customHeight="1" x14ac:dyDescent="0.3">
      <c r="A35" s="45"/>
      <c r="B35" s="46"/>
      <c r="C35" s="46"/>
      <c r="D35" s="47"/>
      <c r="E35" s="47"/>
      <c r="F35" s="47"/>
      <c r="G35" s="47"/>
      <c r="H35" s="21" t="s">
        <v>12</v>
      </c>
      <c r="I35" s="31">
        <v>45821</v>
      </c>
      <c r="J35" s="21" t="s">
        <v>13</v>
      </c>
      <c r="K35" s="33">
        <v>45827</v>
      </c>
      <c r="L35" s="34"/>
    </row>
    <row r="36" spans="1:12" s="25" customFormat="1" ht="20.399999999999999" customHeight="1" x14ac:dyDescent="0.3">
      <c r="A36" s="45"/>
      <c r="B36" s="46"/>
      <c r="C36" s="46"/>
      <c r="D36" s="47"/>
      <c r="E36" s="47"/>
      <c r="F36" s="47"/>
      <c r="G36" s="47"/>
      <c r="H36" s="21" t="s">
        <v>14</v>
      </c>
      <c r="I36" s="20" t="s">
        <v>31</v>
      </c>
      <c r="J36" s="21"/>
      <c r="K36" s="21"/>
      <c r="L36" s="34"/>
    </row>
    <row r="37" spans="1:12" s="25" customFormat="1" ht="28.8" x14ac:dyDescent="0.3">
      <c r="A37" s="45" t="s">
        <v>29</v>
      </c>
      <c r="B37" s="46">
        <v>90000</v>
      </c>
      <c r="C37" s="46">
        <v>7500</v>
      </c>
      <c r="D37" s="47">
        <v>1</v>
      </c>
      <c r="E37" s="47">
        <v>199</v>
      </c>
      <c r="F37" s="21" t="s">
        <v>4</v>
      </c>
      <c r="G37" s="26" t="s">
        <v>61</v>
      </c>
      <c r="H37" s="21" t="s">
        <v>5</v>
      </c>
      <c r="I37" s="36" t="s">
        <v>62</v>
      </c>
      <c r="J37" s="21" t="s">
        <v>6</v>
      </c>
      <c r="K37" s="26" t="s">
        <v>63</v>
      </c>
      <c r="L37" s="24"/>
    </row>
    <row r="38" spans="1:12" s="25" customFormat="1" x14ac:dyDescent="0.3">
      <c r="A38" s="45"/>
      <c r="B38" s="46"/>
      <c r="C38" s="46"/>
      <c r="D38" s="47"/>
      <c r="E38" s="47"/>
      <c r="F38" s="21" t="s">
        <v>7</v>
      </c>
      <c r="G38" s="22">
        <v>5750814</v>
      </c>
      <c r="H38" s="21" t="s">
        <v>8</v>
      </c>
      <c r="I38" s="31">
        <v>45796</v>
      </c>
      <c r="J38" s="21" t="s">
        <v>9</v>
      </c>
      <c r="K38" s="35" t="s">
        <v>64</v>
      </c>
      <c r="L38" s="24"/>
    </row>
    <row r="39" spans="1:12" s="25" customFormat="1" ht="28.8" x14ac:dyDescent="0.3">
      <c r="A39" s="45"/>
      <c r="B39" s="46"/>
      <c r="C39" s="46"/>
      <c r="D39" s="47"/>
      <c r="E39" s="47"/>
      <c r="F39" s="47"/>
      <c r="G39" s="47"/>
      <c r="H39" s="26" t="s">
        <v>10</v>
      </c>
      <c r="I39" s="31">
        <v>45799</v>
      </c>
      <c r="J39" s="26" t="s">
        <v>11</v>
      </c>
      <c r="K39" s="26" t="s">
        <v>78</v>
      </c>
      <c r="L39" s="28">
        <v>46367</v>
      </c>
    </row>
    <row r="40" spans="1:12" s="25" customFormat="1" x14ac:dyDescent="0.3">
      <c r="A40" s="45"/>
      <c r="B40" s="46"/>
      <c r="C40" s="46"/>
      <c r="D40" s="47"/>
      <c r="E40" s="47"/>
      <c r="F40" s="47"/>
      <c r="G40" s="47"/>
      <c r="H40" s="21" t="s">
        <v>12</v>
      </c>
      <c r="I40" s="31">
        <v>45804</v>
      </c>
      <c r="J40" s="21" t="s">
        <v>13</v>
      </c>
      <c r="K40" s="33">
        <v>45811</v>
      </c>
      <c r="L40" s="24"/>
    </row>
    <row r="41" spans="1:12" s="25" customFormat="1" x14ac:dyDescent="0.3">
      <c r="A41" s="45"/>
      <c r="B41" s="46"/>
      <c r="C41" s="46"/>
      <c r="D41" s="47"/>
      <c r="E41" s="47"/>
      <c r="F41" s="47"/>
      <c r="G41" s="47"/>
      <c r="H41" s="21" t="s">
        <v>14</v>
      </c>
      <c r="I41" s="20" t="s">
        <v>31</v>
      </c>
      <c r="J41" s="21"/>
      <c r="K41" s="21"/>
      <c r="L41" s="24"/>
    </row>
    <row r="42" spans="1:12" s="25" customFormat="1" ht="28.8" customHeight="1" x14ac:dyDescent="0.3">
      <c r="A42" s="45" t="s">
        <v>29</v>
      </c>
      <c r="B42" s="46">
        <v>90000</v>
      </c>
      <c r="C42" s="46">
        <v>7500</v>
      </c>
      <c r="D42" s="47">
        <v>1</v>
      </c>
      <c r="E42" s="47">
        <v>199</v>
      </c>
      <c r="F42" s="21" t="s">
        <v>4</v>
      </c>
      <c r="G42" s="26" t="s">
        <v>61</v>
      </c>
      <c r="H42" s="21" t="s">
        <v>5</v>
      </c>
      <c r="I42" s="36" t="s">
        <v>62</v>
      </c>
      <c r="J42" s="21" t="s">
        <v>6</v>
      </c>
      <c r="K42" s="26" t="s">
        <v>63</v>
      </c>
      <c r="L42" s="24"/>
    </row>
    <row r="43" spans="1:12" s="25" customFormat="1" x14ac:dyDescent="0.3">
      <c r="A43" s="45"/>
      <c r="B43" s="46"/>
      <c r="C43" s="46"/>
      <c r="D43" s="47"/>
      <c r="E43" s="47"/>
      <c r="F43" s="21" t="s">
        <v>7</v>
      </c>
      <c r="G43" s="22">
        <v>5750814</v>
      </c>
      <c r="H43" s="21" t="s">
        <v>8</v>
      </c>
      <c r="I43" s="31">
        <v>45796</v>
      </c>
      <c r="J43" s="21" t="s">
        <v>9</v>
      </c>
      <c r="K43" s="35" t="s">
        <v>64</v>
      </c>
      <c r="L43" s="24"/>
    </row>
    <row r="44" spans="1:12" s="25" customFormat="1" ht="28.8" x14ac:dyDescent="0.3">
      <c r="A44" s="45"/>
      <c r="B44" s="46"/>
      <c r="C44" s="46"/>
      <c r="D44" s="47"/>
      <c r="E44" s="47"/>
      <c r="F44" s="47"/>
      <c r="G44" s="47"/>
      <c r="H44" s="26" t="s">
        <v>10</v>
      </c>
      <c r="I44" s="31">
        <v>45799</v>
      </c>
      <c r="J44" s="26" t="s">
        <v>11</v>
      </c>
      <c r="K44" s="26" t="s">
        <v>90</v>
      </c>
      <c r="L44" s="37">
        <v>46367</v>
      </c>
    </row>
    <row r="45" spans="1:12" s="25" customFormat="1" x14ac:dyDescent="0.3">
      <c r="A45" s="45"/>
      <c r="B45" s="46"/>
      <c r="C45" s="46"/>
      <c r="D45" s="47"/>
      <c r="E45" s="47"/>
      <c r="F45" s="47"/>
      <c r="G45" s="47"/>
      <c r="H45" s="21" t="s">
        <v>12</v>
      </c>
      <c r="I45" s="31">
        <v>45804</v>
      </c>
      <c r="J45" s="21" t="s">
        <v>13</v>
      </c>
      <c r="K45" s="33">
        <v>45811</v>
      </c>
      <c r="L45" s="24"/>
    </row>
    <row r="46" spans="1:12" s="25" customFormat="1" x14ac:dyDescent="0.3">
      <c r="A46" s="45"/>
      <c r="B46" s="46"/>
      <c r="C46" s="46"/>
      <c r="D46" s="47"/>
      <c r="E46" s="47"/>
      <c r="F46" s="47"/>
      <c r="G46" s="47"/>
      <c r="H46" s="21" t="s">
        <v>14</v>
      </c>
      <c r="I46" s="20" t="s">
        <v>31</v>
      </c>
      <c r="J46" s="21"/>
      <c r="K46" s="21"/>
      <c r="L46" s="24"/>
    </row>
    <row r="47" spans="1:12" s="25" customFormat="1" x14ac:dyDescent="0.3">
      <c r="A47" s="45" t="s">
        <v>79</v>
      </c>
      <c r="B47" s="46">
        <v>195718.56</v>
      </c>
      <c r="C47" s="46">
        <v>16309.88</v>
      </c>
      <c r="D47" s="47">
        <v>1</v>
      </c>
      <c r="E47" s="47">
        <v>199</v>
      </c>
      <c r="F47" s="21" t="s">
        <v>4</v>
      </c>
      <c r="G47" s="26" t="s">
        <v>80</v>
      </c>
      <c r="H47" s="21" t="s">
        <v>5</v>
      </c>
      <c r="I47" s="30">
        <v>25664530</v>
      </c>
      <c r="J47" s="21" t="s">
        <v>6</v>
      </c>
      <c r="K47" s="26" t="s">
        <v>81</v>
      </c>
      <c r="L47" s="24"/>
    </row>
    <row r="48" spans="1:12" s="25" customFormat="1" x14ac:dyDescent="0.3">
      <c r="A48" s="45"/>
      <c r="B48" s="46"/>
      <c r="C48" s="46"/>
      <c r="D48" s="47"/>
      <c r="E48" s="47"/>
      <c r="F48" s="21" t="s">
        <v>7</v>
      </c>
      <c r="G48" s="22">
        <v>7055269</v>
      </c>
      <c r="H48" s="21" t="s">
        <v>8</v>
      </c>
      <c r="I48" s="31">
        <v>45719</v>
      </c>
      <c r="J48" s="21" t="s">
        <v>9</v>
      </c>
      <c r="K48" s="35" t="s">
        <v>82</v>
      </c>
      <c r="L48" s="24"/>
    </row>
    <row r="49" spans="1:12" s="25" customFormat="1" ht="57.6" x14ac:dyDescent="0.3">
      <c r="A49" s="45"/>
      <c r="B49" s="46"/>
      <c r="C49" s="46"/>
      <c r="D49" s="47"/>
      <c r="E49" s="47"/>
      <c r="F49" s="47"/>
      <c r="G49" s="47"/>
      <c r="H49" s="26" t="s">
        <v>10</v>
      </c>
      <c r="I49" s="31">
        <v>46226</v>
      </c>
      <c r="J49" s="26" t="s">
        <v>11</v>
      </c>
      <c r="K49" s="26" t="s">
        <v>83</v>
      </c>
      <c r="L49" s="28">
        <v>46001</v>
      </c>
    </row>
    <row r="50" spans="1:12" s="25" customFormat="1" x14ac:dyDescent="0.3">
      <c r="A50" s="45"/>
      <c r="B50" s="46"/>
      <c r="C50" s="46"/>
      <c r="D50" s="47"/>
      <c r="E50" s="47"/>
      <c r="F50" s="47"/>
      <c r="G50" s="47"/>
      <c r="H50" s="21" t="s">
        <v>12</v>
      </c>
      <c r="I50" s="31">
        <v>45868</v>
      </c>
      <c r="J50" s="21" t="s">
        <v>13</v>
      </c>
      <c r="K50" s="33">
        <v>45908</v>
      </c>
      <c r="L50" s="24"/>
    </row>
    <row r="51" spans="1:12" s="25" customFormat="1" x14ac:dyDescent="0.3">
      <c r="A51" s="45"/>
      <c r="B51" s="46"/>
      <c r="C51" s="46"/>
      <c r="D51" s="47"/>
      <c r="E51" s="47"/>
      <c r="F51" s="47"/>
      <c r="G51" s="47"/>
      <c r="H51" s="21" t="s">
        <v>14</v>
      </c>
      <c r="I51" s="20" t="s">
        <v>31</v>
      </c>
      <c r="J51" s="21"/>
      <c r="K51" s="21"/>
      <c r="L51" s="24"/>
    </row>
    <row r="52" spans="1:12" s="25" customFormat="1" ht="14.4" customHeight="1" x14ac:dyDescent="0.3">
      <c r="A52" s="45" t="s">
        <v>79</v>
      </c>
      <c r="B52" s="46">
        <v>195718.56</v>
      </c>
      <c r="C52" s="46">
        <v>16309.88</v>
      </c>
      <c r="D52" s="47">
        <v>1</v>
      </c>
      <c r="E52" s="47">
        <v>199</v>
      </c>
      <c r="F52" s="21" t="s">
        <v>4</v>
      </c>
      <c r="G52" s="26" t="s">
        <v>80</v>
      </c>
      <c r="H52" s="21" t="s">
        <v>5</v>
      </c>
      <c r="I52" s="30">
        <v>25664530</v>
      </c>
      <c r="J52" s="21" t="s">
        <v>6</v>
      </c>
      <c r="K52" s="26" t="s">
        <v>81</v>
      </c>
      <c r="L52" s="24"/>
    </row>
    <row r="53" spans="1:12" s="25" customFormat="1" x14ac:dyDescent="0.3">
      <c r="A53" s="45"/>
      <c r="B53" s="46"/>
      <c r="C53" s="46"/>
      <c r="D53" s="47"/>
      <c r="E53" s="47"/>
      <c r="F53" s="21" t="s">
        <v>7</v>
      </c>
      <c r="G53" s="22">
        <v>7055269</v>
      </c>
      <c r="H53" s="21" t="s">
        <v>8</v>
      </c>
      <c r="I53" s="31">
        <v>45719</v>
      </c>
      <c r="J53" s="21" t="s">
        <v>9</v>
      </c>
      <c r="K53" s="35" t="s">
        <v>82</v>
      </c>
      <c r="L53" s="24"/>
    </row>
    <row r="54" spans="1:12" s="25" customFormat="1" ht="57.6" x14ac:dyDescent="0.3">
      <c r="A54" s="45"/>
      <c r="B54" s="46"/>
      <c r="C54" s="46"/>
      <c r="D54" s="47"/>
      <c r="E54" s="47"/>
      <c r="F54" s="47"/>
      <c r="G54" s="47"/>
      <c r="H54" s="26" t="s">
        <v>10</v>
      </c>
      <c r="I54" s="31">
        <v>46226</v>
      </c>
      <c r="J54" s="26" t="s">
        <v>11</v>
      </c>
      <c r="K54" s="26" t="s">
        <v>91</v>
      </c>
      <c r="L54" s="37">
        <v>46367</v>
      </c>
    </row>
    <row r="55" spans="1:12" s="25" customFormat="1" x14ac:dyDescent="0.3">
      <c r="A55" s="45"/>
      <c r="B55" s="46"/>
      <c r="C55" s="46"/>
      <c r="D55" s="47"/>
      <c r="E55" s="47"/>
      <c r="F55" s="47"/>
      <c r="G55" s="47"/>
      <c r="H55" s="21" t="s">
        <v>12</v>
      </c>
      <c r="I55" s="31">
        <v>45868</v>
      </c>
      <c r="J55" s="21" t="s">
        <v>13</v>
      </c>
      <c r="K55" s="33">
        <v>45908</v>
      </c>
      <c r="L55" s="24"/>
    </row>
    <row r="56" spans="1:12" s="25" customFormat="1" x14ac:dyDescent="0.3">
      <c r="A56" s="45"/>
      <c r="B56" s="46"/>
      <c r="C56" s="46"/>
      <c r="D56" s="47"/>
      <c r="E56" s="47"/>
      <c r="F56" s="47"/>
      <c r="G56" s="47"/>
      <c r="H56" s="21" t="s">
        <v>14</v>
      </c>
      <c r="I56" s="20" t="s">
        <v>31</v>
      </c>
      <c r="J56" s="21"/>
      <c r="K56" s="21"/>
      <c r="L56" s="24"/>
    </row>
    <row r="57" spans="1:12" s="25" customFormat="1" x14ac:dyDescent="0.3">
      <c r="A57" s="45" t="s">
        <v>29</v>
      </c>
      <c r="B57" s="46">
        <v>37092</v>
      </c>
      <c r="C57" s="46">
        <v>3091</v>
      </c>
      <c r="D57" s="47">
        <v>1</v>
      </c>
      <c r="E57" s="47">
        <v>199</v>
      </c>
      <c r="F57" s="21" t="s">
        <v>4</v>
      </c>
      <c r="G57" s="26" t="s">
        <v>33</v>
      </c>
      <c r="H57" s="21" t="s">
        <v>5</v>
      </c>
      <c r="I57" s="30">
        <v>25495313</v>
      </c>
      <c r="J57" s="21" t="s">
        <v>6</v>
      </c>
      <c r="K57" s="26" t="s">
        <v>51</v>
      </c>
      <c r="L57" s="24"/>
    </row>
    <row r="58" spans="1:12" s="25" customFormat="1" x14ac:dyDescent="0.3">
      <c r="A58" s="45"/>
      <c r="B58" s="46"/>
      <c r="C58" s="46"/>
      <c r="D58" s="47"/>
      <c r="E58" s="47"/>
      <c r="F58" s="21" t="s">
        <v>7</v>
      </c>
      <c r="G58" s="22" t="s">
        <v>34</v>
      </c>
      <c r="H58" s="21" t="s">
        <v>8</v>
      </c>
      <c r="I58" s="31">
        <v>45695</v>
      </c>
      <c r="J58" s="21" t="s">
        <v>9</v>
      </c>
      <c r="K58" s="35" t="s">
        <v>52</v>
      </c>
      <c r="L58" s="24"/>
    </row>
    <row r="59" spans="1:12" s="25" customFormat="1" ht="72" x14ac:dyDescent="0.3">
      <c r="A59" s="45"/>
      <c r="B59" s="46"/>
      <c r="C59" s="46"/>
      <c r="D59" s="47"/>
      <c r="E59" s="47"/>
      <c r="F59" s="47"/>
      <c r="G59" s="47"/>
      <c r="H59" s="26" t="s">
        <v>10</v>
      </c>
      <c r="I59" s="31">
        <v>45700</v>
      </c>
      <c r="J59" s="26" t="s">
        <v>11</v>
      </c>
      <c r="K59" s="26" t="s">
        <v>84</v>
      </c>
      <c r="L59" s="28">
        <v>46001</v>
      </c>
    </row>
    <row r="60" spans="1:12" s="25" customFormat="1" x14ac:dyDescent="0.3">
      <c r="A60" s="45"/>
      <c r="B60" s="46"/>
      <c r="C60" s="46"/>
      <c r="D60" s="47"/>
      <c r="E60" s="47"/>
      <c r="F60" s="47"/>
      <c r="G60" s="47"/>
      <c r="H60" s="21" t="s">
        <v>12</v>
      </c>
      <c r="I60" s="31">
        <v>45707</v>
      </c>
      <c r="J60" s="21" t="s">
        <v>13</v>
      </c>
      <c r="K60" s="33">
        <v>45715</v>
      </c>
      <c r="L60" s="24"/>
    </row>
    <row r="61" spans="1:12" s="25" customFormat="1" x14ac:dyDescent="0.3">
      <c r="A61" s="45"/>
      <c r="B61" s="46"/>
      <c r="C61" s="46"/>
      <c r="D61" s="47"/>
      <c r="E61" s="47"/>
      <c r="F61" s="47"/>
      <c r="G61" s="47"/>
      <c r="H61" s="21" t="s">
        <v>14</v>
      </c>
      <c r="I61" s="20" t="s">
        <v>31</v>
      </c>
      <c r="J61" s="21"/>
      <c r="K61" s="21"/>
      <c r="L61" s="24"/>
    </row>
    <row r="62" spans="1:12" s="25" customFormat="1" ht="14.4" customHeight="1" x14ac:dyDescent="0.3">
      <c r="A62" s="45" t="s">
        <v>29</v>
      </c>
      <c r="B62" s="46">
        <v>37092</v>
      </c>
      <c r="C62" s="46">
        <v>3091</v>
      </c>
      <c r="D62" s="47">
        <v>1</v>
      </c>
      <c r="E62" s="47">
        <v>199</v>
      </c>
      <c r="F62" s="21" t="s">
        <v>4</v>
      </c>
      <c r="G62" s="26" t="s">
        <v>33</v>
      </c>
      <c r="H62" s="21" t="s">
        <v>5</v>
      </c>
      <c r="I62" s="30">
        <v>25495313</v>
      </c>
      <c r="J62" s="21" t="s">
        <v>6</v>
      </c>
      <c r="K62" s="26" t="s">
        <v>51</v>
      </c>
      <c r="L62" s="24"/>
    </row>
    <row r="63" spans="1:12" s="25" customFormat="1" x14ac:dyDescent="0.3">
      <c r="A63" s="45"/>
      <c r="B63" s="46"/>
      <c r="C63" s="46"/>
      <c r="D63" s="47"/>
      <c r="E63" s="47"/>
      <c r="F63" s="21" t="s">
        <v>7</v>
      </c>
      <c r="G63" s="22" t="s">
        <v>34</v>
      </c>
      <c r="H63" s="21" t="s">
        <v>8</v>
      </c>
      <c r="I63" s="31">
        <v>45695</v>
      </c>
      <c r="J63" s="21" t="s">
        <v>9</v>
      </c>
      <c r="K63" s="35" t="s">
        <v>52</v>
      </c>
      <c r="L63" s="24"/>
    </row>
    <row r="64" spans="1:12" s="25" customFormat="1" ht="72" x14ac:dyDescent="0.3">
      <c r="A64" s="45"/>
      <c r="B64" s="46"/>
      <c r="C64" s="46"/>
      <c r="D64" s="47"/>
      <c r="E64" s="47"/>
      <c r="F64" s="47"/>
      <c r="G64" s="47"/>
      <c r="H64" s="26" t="s">
        <v>10</v>
      </c>
      <c r="I64" s="31">
        <v>45700</v>
      </c>
      <c r="J64" s="26" t="s">
        <v>11</v>
      </c>
      <c r="K64" s="26" t="s">
        <v>88</v>
      </c>
      <c r="L64" s="28">
        <v>46002</v>
      </c>
    </row>
    <row r="65" spans="1:12" s="25" customFormat="1" x14ac:dyDescent="0.3">
      <c r="A65" s="45"/>
      <c r="B65" s="46"/>
      <c r="C65" s="46"/>
      <c r="D65" s="47"/>
      <c r="E65" s="47"/>
      <c r="F65" s="47"/>
      <c r="G65" s="47"/>
      <c r="H65" s="21" t="s">
        <v>12</v>
      </c>
      <c r="I65" s="31">
        <v>45707</v>
      </c>
      <c r="J65" s="21" t="s">
        <v>13</v>
      </c>
      <c r="K65" s="33">
        <v>45715</v>
      </c>
      <c r="L65" s="24"/>
    </row>
    <row r="66" spans="1:12" s="25" customFormat="1" x14ac:dyDescent="0.3">
      <c r="A66" s="45"/>
      <c r="B66" s="46"/>
      <c r="C66" s="46"/>
      <c r="D66" s="47"/>
      <c r="E66" s="47"/>
      <c r="F66" s="47"/>
      <c r="G66" s="47"/>
      <c r="H66" s="21" t="s">
        <v>14</v>
      </c>
      <c r="I66" s="20" t="s">
        <v>31</v>
      </c>
      <c r="J66" s="21"/>
      <c r="K66" s="21"/>
      <c r="L66" s="34"/>
    </row>
    <row r="67" spans="1:12" s="25" customFormat="1" x14ac:dyDescent="0.3">
      <c r="A67" s="45" t="s">
        <v>29</v>
      </c>
      <c r="B67" s="46">
        <v>39060</v>
      </c>
      <c r="C67" s="46">
        <f>B67</f>
        <v>39060</v>
      </c>
      <c r="D67" s="47">
        <v>1</v>
      </c>
      <c r="E67" s="47">
        <v>328</v>
      </c>
      <c r="F67" s="21" t="s">
        <v>4</v>
      </c>
      <c r="G67" s="26" t="s">
        <v>96</v>
      </c>
      <c r="H67" s="21" t="s">
        <v>27</v>
      </c>
      <c r="I67" s="41">
        <v>28175980</v>
      </c>
      <c r="J67" s="21" t="s">
        <v>6</v>
      </c>
      <c r="K67" s="31" t="s">
        <v>98</v>
      </c>
      <c r="L67" s="24"/>
    </row>
    <row r="68" spans="1:12" s="25" customFormat="1" x14ac:dyDescent="0.3">
      <c r="A68" s="45"/>
      <c r="B68" s="46"/>
      <c r="C68" s="46"/>
      <c r="D68" s="47"/>
      <c r="E68" s="47"/>
      <c r="F68" s="21" t="s">
        <v>7</v>
      </c>
      <c r="G68" s="22">
        <v>69913811</v>
      </c>
      <c r="H68" s="21" t="s">
        <v>8</v>
      </c>
      <c r="I68" s="31">
        <v>45944</v>
      </c>
      <c r="J68" s="21" t="s">
        <v>9</v>
      </c>
      <c r="K68" s="31" t="s">
        <v>99</v>
      </c>
      <c r="L68" s="24"/>
    </row>
    <row r="69" spans="1:12" s="25" customFormat="1" ht="28.8" x14ac:dyDescent="0.3">
      <c r="A69" s="45"/>
      <c r="B69" s="46"/>
      <c r="C69" s="46"/>
      <c r="D69" s="47"/>
      <c r="E69" s="47"/>
      <c r="F69" s="47"/>
      <c r="G69" s="47"/>
      <c r="H69" s="26" t="s">
        <v>10</v>
      </c>
      <c r="I69" s="31">
        <v>45947</v>
      </c>
      <c r="J69" s="26" t="s">
        <v>11</v>
      </c>
      <c r="K69" s="26" t="s">
        <v>97</v>
      </c>
      <c r="L69" s="28">
        <v>46003</v>
      </c>
    </row>
    <row r="70" spans="1:12" s="25" customFormat="1" x14ac:dyDescent="0.3">
      <c r="A70" s="45"/>
      <c r="B70" s="46"/>
      <c r="C70" s="46"/>
      <c r="D70" s="47"/>
      <c r="E70" s="47"/>
      <c r="F70" s="47"/>
      <c r="G70" s="47"/>
      <c r="H70" s="21" t="s">
        <v>12</v>
      </c>
      <c r="I70" s="31">
        <v>45958</v>
      </c>
      <c r="J70" s="21" t="s">
        <v>13</v>
      </c>
      <c r="K70" s="31">
        <v>45968</v>
      </c>
      <c r="L70" s="24"/>
    </row>
    <row r="71" spans="1:12" s="25" customFormat="1" x14ac:dyDescent="0.3">
      <c r="A71" s="45"/>
      <c r="B71" s="46"/>
      <c r="C71" s="46"/>
      <c r="D71" s="47"/>
      <c r="E71" s="47"/>
      <c r="F71" s="47"/>
      <c r="G71" s="47"/>
      <c r="H71" s="21" t="s">
        <v>14</v>
      </c>
      <c r="I71" s="20" t="s">
        <v>31</v>
      </c>
      <c r="J71" s="21"/>
      <c r="K71" s="21"/>
      <c r="L71" s="24"/>
    </row>
    <row r="72" spans="1:12" s="25" customFormat="1" x14ac:dyDescent="0.3">
      <c r="A72" s="45" t="s">
        <v>29</v>
      </c>
      <c r="B72" s="46">
        <v>58330</v>
      </c>
      <c r="C72" s="46">
        <f>B72</f>
        <v>58330</v>
      </c>
      <c r="D72" s="47">
        <v>1</v>
      </c>
      <c r="E72" s="47">
        <v>158</v>
      </c>
      <c r="F72" s="21" t="s">
        <v>4</v>
      </c>
      <c r="G72" s="26" t="s">
        <v>106</v>
      </c>
      <c r="H72" s="21" t="s">
        <v>27</v>
      </c>
      <c r="I72" s="41">
        <v>28442814</v>
      </c>
      <c r="J72" s="21" t="s">
        <v>6</v>
      </c>
      <c r="K72" s="31" t="s">
        <v>108</v>
      </c>
      <c r="L72" s="34"/>
    </row>
    <row r="73" spans="1:12" s="25" customFormat="1" x14ac:dyDescent="0.3">
      <c r="A73" s="45"/>
      <c r="B73" s="46"/>
      <c r="C73" s="46"/>
      <c r="D73" s="47"/>
      <c r="E73" s="47"/>
      <c r="F73" s="21" t="s">
        <v>7</v>
      </c>
      <c r="G73" s="22">
        <v>12513687</v>
      </c>
      <c r="H73" s="21" t="s">
        <v>8</v>
      </c>
      <c r="I73" s="31">
        <v>45967</v>
      </c>
      <c r="J73" s="21" t="s">
        <v>9</v>
      </c>
      <c r="K73" s="31" t="s">
        <v>109</v>
      </c>
      <c r="L73" s="34"/>
    </row>
    <row r="74" spans="1:12" s="25" customFormat="1" ht="72" x14ac:dyDescent="0.3">
      <c r="A74" s="45"/>
      <c r="B74" s="46"/>
      <c r="C74" s="46"/>
      <c r="D74" s="47"/>
      <c r="E74" s="47"/>
      <c r="F74" s="47"/>
      <c r="G74" s="47"/>
      <c r="H74" s="26" t="s">
        <v>10</v>
      </c>
      <c r="I74" s="31">
        <v>45971</v>
      </c>
      <c r="J74" s="26" t="s">
        <v>11</v>
      </c>
      <c r="K74" s="26" t="s">
        <v>107</v>
      </c>
      <c r="L74" s="34"/>
    </row>
    <row r="75" spans="1:12" s="25" customFormat="1" x14ac:dyDescent="0.3">
      <c r="A75" s="45"/>
      <c r="B75" s="46"/>
      <c r="C75" s="46"/>
      <c r="D75" s="47"/>
      <c r="E75" s="47"/>
      <c r="F75" s="47"/>
      <c r="G75" s="47"/>
      <c r="H75" s="21" t="s">
        <v>12</v>
      </c>
      <c r="I75" s="31">
        <v>45975</v>
      </c>
      <c r="J75" s="21" t="s">
        <v>13</v>
      </c>
      <c r="K75" s="31">
        <v>45986</v>
      </c>
      <c r="L75" s="34"/>
    </row>
    <row r="76" spans="1:12" s="25" customFormat="1" x14ac:dyDescent="0.3">
      <c r="A76" s="45"/>
      <c r="B76" s="46"/>
      <c r="C76" s="46"/>
      <c r="D76" s="47"/>
      <c r="E76" s="47"/>
      <c r="F76" s="47"/>
      <c r="G76" s="47"/>
      <c r="H76" s="21" t="s">
        <v>14</v>
      </c>
      <c r="I76" s="20" t="s">
        <v>31</v>
      </c>
      <c r="J76" s="21"/>
      <c r="K76" s="21"/>
      <c r="L76" s="34"/>
    </row>
    <row r="77" spans="1:12" s="25" customFormat="1" x14ac:dyDescent="0.3">
      <c r="A77" s="45" t="s">
        <v>29</v>
      </c>
      <c r="B77" s="46">
        <v>85000</v>
      </c>
      <c r="C77" s="46">
        <f>B77</f>
        <v>85000</v>
      </c>
      <c r="D77" s="47">
        <v>1</v>
      </c>
      <c r="E77" s="47">
        <v>158</v>
      </c>
      <c r="F77" s="21" t="s">
        <v>4</v>
      </c>
      <c r="G77" s="26" t="s">
        <v>110</v>
      </c>
      <c r="H77" s="21" t="s">
        <v>27</v>
      </c>
      <c r="I77" s="41">
        <v>28446755</v>
      </c>
      <c r="J77" s="21" t="s">
        <v>6</v>
      </c>
      <c r="K77" s="31" t="s">
        <v>112</v>
      </c>
      <c r="L77" s="34"/>
    </row>
    <row r="78" spans="1:12" s="25" customFormat="1" x14ac:dyDescent="0.3">
      <c r="A78" s="45"/>
      <c r="B78" s="46"/>
      <c r="C78" s="46"/>
      <c r="D78" s="47"/>
      <c r="E78" s="47"/>
      <c r="F78" s="21" t="s">
        <v>7</v>
      </c>
      <c r="G78" s="22">
        <v>111065747</v>
      </c>
      <c r="H78" s="21" t="s">
        <v>8</v>
      </c>
      <c r="I78" s="31">
        <v>45967</v>
      </c>
      <c r="J78" s="21" t="s">
        <v>9</v>
      </c>
      <c r="K78" s="31" t="s">
        <v>113</v>
      </c>
      <c r="L78" s="34"/>
    </row>
    <row r="79" spans="1:12" s="25" customFormat="1" ht="86.4" x14ac:dyDescent="0.3">
      <c r="A79" s="45"/>
      <c r="B79" s="46"/>
      <c r="C79" s="46"/>
      <c r="D79" s="47"/>
      <c r="E79" s="47"/>
      <c r="F79" s="47"/>
      <c r="G79" s="47"/>
      <c r="H79" s="26" t="s">
        <v>10</v>
      </c>
      <c r="I79" s="31">
        <v>45979</v>
      </c>
      <c r="J79" s="26" t="s">
        <v>11</v>
      </c>
      <c r="K79" s="26" t="s">
        <v>111</v>
      </c>
      <c r="L79" s="34"/>
    </row>
    <row r="80" spans="1:12" s="25" customFormat="1" x14ac:dyDescent="0.3">
      <c r="A80" s="45"/>
      <c r="B80" s="46"/>
      <c r="C80" s="46"/>
      <c r="D80" s="47"/>
      <c r="E80" s="47"/>
      <c r="F80" s="47"/>
      <c r="G80" s="47"/>
      <c r="H80" s="21" t="s">
        <v>12</v>
      </c>
      <c r="I80" s="31">
        <v>45987</v>
      </c>
      <c r="J80" s="21" t="s">
        <v>13</v>
      </c>
      <c r="K80" s="31">
        <v>45988</v>
      </c>
      <c r="L80" s="34"/>
    </row>
    <row r="81" spans="1:12" s="25" customFormat="1" x14ac:dyDescent="0.3">
      <c r="A81" s="45"/>
      <c r="B81" s="46"/>
      <c r="C81" s="46"/>
      <c r="D81" s="47"/>
      <c r="E81" s="47"/>
      <c r="F81" s="47"/>
      <c r="G81" s="47"/>
      <c r="H81" s="21" t="s">
        <v>14</v>
      </c>
      <c r="I81" s="20" t="s">
        <v>31</v>
      </c>
      <c r="J81" s="21"/>
      <c r="K81" s="21"/>
      <c r="L81" s="34"/>
    </row>
    <row r="82" spans="1:12" s="25" customFormat="1" ht="28.8" x14ac:dyDescent="0.3">
      <c r="A82" s="45" t="s">
        <v>29</v>
      </c>
      <c r="B82" s="46">
        <v>90000</v>
      </c>
      <c r="C82" s="46">
        <f>B82</f>
        <v>90000</v>
      </c>
      <c r="D82" s="47">
        <v>1</v>
      </c>
      <c r="E82" s="47">
        <v>199</v>
      </c>
      <c r="F82" s="21" t="s">
        <v>4</v>
      </c>
      <c r="G82" s="26" t="s">
        <v>114</v>
      </c>
      <c r="H82" s="21" t="s">
        <v>27</v>
      </c>
      <c r="I82" s="41">
        <v>28517989</v>
      </c>
      <c r="J82" s="21" t="s">
        <v>6</v>
      </c>
      <c r="K82" s="31" t="s">
        <v>116</v>
      </c>
      <c r="L82" s="34"/>
    </row>
    <row r="83" spans="1:12" s="25" customFormat="1" x14ac:dyDescent="0.3">
      <c r="A83" s="45"/>
      <c r="B83" s="46"/>
      <c r="C83" s="46"/>
      <c r="D83" s="47"/>
      <c r="E83" s="47"/>
      <c r="F83" s="21" t="s">
        <v>7</v>
      </c>
      <c r="G83" s="22">
        <v>43195989</v>
      </c>
      <c r="H83" s="21" t="s">
        <v>8</v>
      </c>
      <c r="I83" s="31">
        <v>45972</v>
      </c>
      <c r="J83" s="21" t="s">
        <v>9</v>
      </c>
      <c r="K83" s="31" t="s">
        <v>117</v>
      </c>
      <c r="L83" s="34"/>
    </row>
    <row r="84" spans="1:12" s="25" customFormat="1" ht="115.2" x14ac:dyDescent="0.3">
      <c r="A84" s="45"/>
      <c r="B84" s="46"/>
      <c r="C84" s="46"/>
      <c r="D84" s="47"/>
      <c r="E84" s="47"/>
      <c r="F84" s="47"/>
      <c r="G84" s="47"/>
      <c r="H84" s="26" t="s">
        <v>10</v>
      </c>
      <c r="I84" s="31">
        <v>45974</v>
      </c>
      <c r="J84" s="26" t="s">
        <v>11</v>
      </c>
      <c r="K84" s="26" t="s">
        <v>115</v>
      </c>
      <c r="L84" s="34"/>
    </row>
    <row r="85" spans="1:12" s="25" customFormat="1" x14ac:dyDescent="0.3">
      <c r="A85" s="45"/>
      <c r="B85" s="46"/>
      <c r="C85" s="46"/>
      <c r="D85" s="47"/>
      <c r="E85" s="47"/>
      <c r="F85" s="47"/>
      <c r="G85" s="47"/>
      <c r="H85" s="21" t="s">
        <v>12</v>
      </c>
      <c r="I85" s="31">
        <v>45978</v>
      </c>
      <c r="J85" s="21" t="s">
        <v>13</v>
      </c>
      <c r="K85" s="31">
        <v>45981</v>
      </c>
      <c r="L85" s="34"/>
    </row>
    <row r="86" spans="1:12" s="25" customFormat="1" x14ac:dyDescent="0.3">
      <c r="A86" s="45"/>
      <c r="B86" s="46"/>
      <c r="C86" s="46"/>
      <c r="D86" s="47"/>
      <c r="E86" s="47"/>
      <c r="F86" s="47"/>
      <c r="G86" s="47"/>
      <c r="H86" s="21" t="s">
        <v>14</v>
      </c>
      <c r="I86" s="20" t="s">
        <v>31</v>
      </c>
      <c r="J86" s="21"/>
      <c r="K86" s="21"/>
      <c r="L86" s="34"/>
    </row>
    <row r="87" spans="1:12" s="25" customFormat="1" ht="28.8" x14ac:dyDescent="0.3">
      <c r="A87" s="45" t="s">
        <v>29</v>
      </c>
      <c r="B87" s="46">
        <v>90000</v>
      </c>
      <c r="C87" s="46">
        <f>B87</f>
        <v>90000</v>
      </c>
      <c r="D87" s="47">
        <v>1</v>
      </c>
      <c r="E87" s="47">
        <v>196</v>
      </c>
      <c r="F87" s="21" t="s">
        <v>4</v>
      </c>
      <c r="G87" s="26" t="s">
        <v>114</v>
      </c>
      <c r="H87" s="21" t="s">
        <v>27</v>
      </c>
      <c r="I87" s="41">
        <v>28518322</v>
      </c>
      <c r="J87" s="21" t="s">
        <v>6</v>
      </c>
      <c r="K87" s="42" t="s">
        <v>119</v>
      </c>
      <c r="L87" s="34"/>
    </row>
    <row r="88" spans="1:12" s="25" customFormat="1" x14ac:dyDescent="0.3">
      <c r="A88" s="45"/>
      <c r="B88" s="46"/>
      <c r="C88" s="46"/>
      <c r="D88" s="47"/>
      <c r="E88" s="47"/>
      <c r="F88" s="21" t="s">
        <v>7</v>
      </c>
      <c r="G88" s="22">
        <v>43195989</v>
      </c>
      <c r="H88" s="21" t="s">
        <v>8</v>
      </c>
      <c r="I88" s="31">
        <v>45972</v>
      </c>
      <c r="J88" s="21" t="s">
        <v>9</v>
      </c>
      <c r="K88" s="31" t="s">
        <v>117</v>
      </c>
      <c r="L88" s="34"/>
    </row>
    <row r="89" spans="1:12" s="25" customFormat="1" ht="115.2" x14ac:dyDescent="0.3">
      <c r="A89" s="45"/>
      <c r="B89" s="46"/>
      <c r="C89" s="46"/>
      <c r="D89" s="47"/>
      <c r="E89" s="47"/>
      <c r="F89" s="47"/>
      <c r="G89" s="47"/>
      <c r="H89" s="26" t="s">
        <v>10</v>
      </c>
      <c r="I89" s="31">
        <v>45974</v>
      </c>
      <c r="J89" s="26" t="s">
        <v>11</v>
      </c>
      <c r="K89" s="26" t="s">
        <v>118</v>
      </c>
      <c r="L89" s="34"/>
    </row>
    <row r="90" spans="1:12" s="25" customFormat="1" x14ac:dyDescent="0.3">
      <c r="A90" s="45"/>
      <c r="B90" s="46"/>
      <c r="C90" s="46"/>
      <c r="D90" s="47"/>
      <c r="E90" s="47"/>
      <c r="F90" s="47"/>
      <c r="G90" s="47"/>
      <c r="H90" s="21" t="s">
        <v>12</v>
      </c>
      <c r="I90" s="31">
        <v>45978</v>
      </c>
      <c r="J90" s="21" t="s">
        <v>13</v>
      </c>
      <c r="K90" s="31">
        <v>45981</v>
      </c>
      <c r="L90" s="34"/>
    </row>
    <row r="91" spans="1:12" s="25" customFormat="1" x14ac:dyDescent="0.3">
      <c r="A91" s="45"/>
      <c r="B91" s="46"/>
      <c r="C91" s="46"/>
      <c r="D91" s="47"/>
      <c r="E91" s="47"/>
      <c r="F91" s="47"/>
      <c r="G91" s="47"/>
      <c r="H91" s="21" t="s">
        <v>14</v>
      </c>
      <c r="I91" s="20" t="s">
        <v>31</v>
      </c>
      <c r="J91" s="21"/>
      <c r="K91" s="21"/>
      <c r="L91" s="34"/>
    </row>
    <row r="92" spans="1:12" s="25" customFormat="1" ht="28.8" x14ac:dyDescent="0.3">
      <c r="A92" s="45" t="s">
        <v>29</v>
      </c>
      <c r="B92" s="46">
        <v>89900</v>
      </c>
      <c r="C92" s="46">
        <f>B92</f>
        <v>89900</v>
      </c>
      <c r="D92" s="47">
        <v>1</v>
      </c>
      <c r="E92" s="47">
        <v>196</v>
      </c>
      <c r="F92" s="21" t="s">
        <v>4</v>
      </c>
      <c r="G92" s="26" t="s">
        <v>114</v>
      </c>
      <c r="H92" s="21" t="s">
        <v>27</v>
      </c>
      <c r="I92" s="41">
        <v>28514297</v>
      </c>
      <c r="J92" s="21" t="s">
        <v>6</v>
      </c>
      <c r="K92" s="31" t="s">
        <v>121</v>
      </c>
      <c r="L92" s="34"/>
    </row>
    <row r="93" spans="1:12" s="25" customFormat="1" x14ac:dyDescent="0.3">
      <c r="A93" s="45"/>
      <c r="B93" s="46"/>
      <c r="C93" s="46"/>
      <c r="D93" s="47"/>
      <c r="E93" s="47"/>
      <c r="F93" s="21" t="s">
        <v>7</v>
      </c>
      <c r="G93" s="22">
        <v>43195989</v>
      </c>
      <c r="H93" s="21" t="s">
        <v>8</v>
      </c>
      <c r="I93" s="31">
        <v>45972</v>
      </c>
      <c r="J93" s="21" t="s">
        <v>9</v>
      </c>
      <c r="K93" s="31" t="s">
        <v>117</v>
      </c>
      <c r="L93" s="34"/>
    </row>
    <row r="94" spans="1:12" s="25" customFormat="1" ht="115.2" x14ac:dyDescent="0.3">
      <c r="A94" s="45"/>
      <c r="B94" s="46"/>
      <c r="C94" s="46"/>
      <c r="D94" s="47"/>
      <c r="E94" s="47"/>
      <c r="F94" s="47"/>
      <c r="G94" s="47"/>
      <c r="H94" s="26" t="s">
        <v>10</v>
      </c>
      <c r="I94" s="31">
        <v>45974</v>
      </c>
      <c r="J94" s="26" t="s">
        <v>11</v>
      </c>
      <c r="K94" s="26" t="s">
        <v>120</v>
      </c>
      <c r="L94" s="34"/>
    </row>
    <row r="95" spans="1:12" s="25" customFormat="1" x14ac:dyDescent="0.3">
      <c r="A95" s="45"/>
      <c r="B95" s="46"/>
      <c r="C95" s="46"/>
      <c r="D95" s="47"/>
      <c r="E95" s="47"/>
      <c r="F95" s="47"/>
      <c r="G95" s="47"/>
      <c r="H95" s="21" t="s">
        <v>12</v>
      </c>
      <c r="I95" s="31">
        <v>45978</v>
      </c>
      <c r="J95" s="21" t="s">
        <v>13</v>
      </c>
      <c r="K95" s="31">
        <v>45981</v>
      </c>
      <c r="L95" s="34"/>
    </row>
    <row r="96" spans="1:12" s="25" customFormat="1" x14ac:dyDescent="0.3">
      <c r="A96" s="45"/>
      <c r="B96" s="46"/>
      <c r="C96" s="46"/>
      <c r="D96" s="47"/>
      <c r="E96" s="47"/>
      <c r="F96" s="47"/>
      <c r="G96" s="47"/>
      <c r="H96" s="21" t="s">
        <v>14</v>
      </c>
      <c r="I96" s="20" t="s">
        <v>31</v>
      </c>
      <c r="J96" s="21"/>
      <c r="K96" s="21"/>
      <c r="L96" s="34"/>
    </row>
    <row r="97" spans="1:12" s="25" customFormat="1" x14ac:dyDescent="0.3">
      <c r="A97" s="45" t="s">
        <v>29</v>
      </c>
      <c r="B97" s="46">
        <v>89500</v>
      </c>
      <c r="C97" s="46">
        <f>B97</f>
        <v>89500</v>
      </c>
      <c r="D97" s="47">
        <v>1</v>
      </c>
      <c r="E97" s="47">
        <v>186</v>
      </c>
      <c r="F97" s="21" t="s">
        <v>4</v>
      </c>
      <c r="G97" s="26" t="s">
        <v>122</v>
      </c>
      <c r="H97" s="21" t="s">
        <v>27</v>
      </c>
      <c r="I97" s="41">
        <v>27962113</v>
      </c>
      <c r="J97" s="21" t="s">
        <v>6</v>
      </c>
      <c r="K97" s="31" t="s">
        <v>124</v>
      </c>
      <c r="L97" s="34"/>
    </row>
    <row r="98" spans="1:12" s="25" customFormat="1" x14ac:dyDescent="0.3">
      <c r="A98" s="45"/>
      <c r="B98" s="46"/>
      <c r="C98" s="46"/>
      <c r="D98" s="47"/>
      <c r="E98" s="47"/>
      <c r="F98" s="21" t="s">
        <v>7</v>
      </c>
      <c r="G98" s="22">
        <v>325619</v>
      </c>
      <c r="H98" s="21" t="s">
        <v>8</v>
      </c>
      <c r="I98" s="31">
        <v>45925</v>
      </c>
      <c r="J98" s="21" t="s">
        <v>9</v>
      </c>
      <c r="K98" s="31" t="s">
        <v>125</v>
      </c>
      <c r="L98" s="34"/>
    </row>
    <row r="99" spans="1:12" s="25" customFormat="1" ht="100.8" x14ac:dyDescent="0.3">
      <c r="A99" s="45"/>
      <c r="B99" s="46"/>
      <c r="C99" s="46"/>
      <c r="D99" s="47"/>
      <c r="E99" s="47"/>
      <c r="F99" s="47"/>
      <c r="G99" s="47"/>
      <c r="H99" s="26" t="s">
        <v>10</v>
      </c>
      <c r="I99" s="31">
        <v>45929</v>
      </c>
      <c r="J99" s="26" t="s">
        <v>11</v>
      </c>
      <c r="K99" s="26" t="s">
        <v>123</v>
      </c>
      <c r="L99" s="34"/>
    </row>
    <row r="100" spans="1:12" s="25" customFormat="1" x14ac:dyDescent="0.3">
      <c r="A100" s="45"/>
      <c r="B100" s="46"/>
      <c r="C100" s="46"/>
      <c r="D100" s="47"/>
      <c r="E100" s="47"/>
      <c r="F100" s="47"/>
      <c r="G100" s="47"/>
      <c r="H100" s="21" t="s">
        <v>12</v>
      </c>
      <c r="I100" s="31">
        <v>45933</v>
      </c>
      <c r="J100" s="21" t="s">
        <v>13</v>
      </c>
      <c r="K100" s="31">
        <v>45945</v>
      </c>
      <c r="L100" s="34"/>
    </row>
    <row r="101" spans="1:12" s="25" customFormat="1" x14ac:dyDescent="0.3">
      <c r="A101" s="45"/>
      <c r="B101" s="46"/>
      <c r="C101" s="46"/>
      <c r="D101" s="47"/>
      <c r="E101" s="47"/>
      <c r="F101" s="47"/>
      <c r="G101" s="47"/>
      <c r="H101" s="21" t="s">
        <v>14</v>
      </c>
      <c r="I101" s="20" t="s">
        <v>31</v>
      </c>
      <c r="J101" s="21"/>
      <c r="K101" s="21"/>
      <c r="L101" s="34"/>
    </row>
    <row r="102" spans="1:12" s="25" customFormat="1" x14ac:dyDescent="0.3">
      <c r="A102" s="45" t="s">
        <v>29</v>
      </c>
      <c r="B102" s="46">
        <v>56199</v>
      </c>
      <c r="C102" s="46">
        <f>B102</f>
        <v>56199</v>
      </c>
      <c r="D102" s="47">
        <v>1</v>
      </c>
      <c r="E102" s="47">
        <v>185</v>
      </c>
      <c r="F102" s="21" t="s">
        <v>4</v>
      </c>
      <c r="G102" s="26" t="s">
        <v>122</v>
      </c>
      <c r="H102" s="21" t="s">
        <v>27</v>
      </c>
      <c r="I102" s="41">
        <v>28401654</v>
      </c>
      <c r="J102" s="21" t="s">
        <v>6</v>
      </c>
      <c r="K102" s="31" t="s">
        <v>127</v>
      </c>
      <c r="L102" s="34"/>
    </row>
    <row r="103" spans="1:12" s="25" customFormat="1" x14ac:dyDescent="0.3">
      <c r="A103" s="45"/>
      <c r="B103" s="46"/>
      <c r="C103" s="46"/>
      <c r="D103" s="47"/>
      <c r="E103" s="47"/>
      <c r="F103" s="21" t="s">
        <v>7</v>
      </c>
      <c r="G103" s="22">
        <v>325619</v>
      </c>
      <c r="H103" s="21" t="s">
        <v>8</v>
      </c>
      <c r="I103" s="31">
        <v>45966</v>
      </c>
      <c r="J103" s="21" t="s">
        <v>9</v>
      </c>
      <c r="K103" s="31" t="s">
        <v>117</v>
      </c>
      <c r="L103" s="34"/>
    </row>
    <row r="104" spans="1:12" s="25" customFormat="1" ht="86.4" x14ac:dyDescent="0.3">
      <c r="A104" s="45"/>
      <c r="B104" s="46"/>
      <c r="C104" s="46"/>
      <c r="D104" s="47"/>
      <c r="E104" s="47"/>
      <c r="F104" s="47"/>
      <c r="G104" s="47"/>
      <c r="H104" s="26" t="s">
        <v>10</v>
      </c>
      <c r="I104" s="31">
        <v>45968</v>
      </c>
      <c r="J104" s="26" t="s">
        <v>11</v>
      </c>
      <c r="K104" s="26" t="s">
        <v>126</v>
      </c>
      <c r="L104" s="34"/>
    </row>
    <row r="105" spans="1:12" s="25" customFormat="1" x14ac:dyDescent="0.3">
      <c r="A105" s="45"/>
      <c r="B105" s="46"/>
      <c r="C105" s="46"/>
      <c r="D105" s="47"/>
      <c r="E105" s="47"/>
      <c r="F105" s="47"/>
      <c r="G105" s="47"/>
      <c r="H105" s="21" t="s">
        <v>12</v>
      </c>
      <c r="I105" s="31">
        <v>45975</v>
      </c>
      <c r="J105" s="21" t="s">
        <v>13</v>
      </c>
      <c r="K105" s="31">
        <v>45981</v>
      </c>
      <c r="L105" s="34"/>
    </row>
    <row r="106" spans="1:12" s="25" customFormat="1" x14ac:dyDescent="0.3">
      <c r="A106" s="45"/>
      <c r="B106" s="46"/>
      <c r="C106" s="46"/>
      <c r="D106" s="47"/>
      <c r="E106" s="47"/>
      <c r="F106" s="47"/>
      <c r="G106" s="47"/>
      <c r="H106" s="21" t="s">
        <v>14</v>
      </c>
      <c r="I106" s="20" t="s">
        <v>31</v>
      </c>
      <c r="J106" s="21"/>
      <c r="K106" s="21"/>
      <c r="L106" s="34"/>
    </row>
    <row r="107" spans="1:12" s="25" customFormat="1" ht="28.8" x14ac:dyDescent="0.3">
      <c r="A107" s="45" t="s">
        <v>105</v>
      </c>
      <c r="B107" s="46">
        <v>54600</v>
      </c>
      <c r="C107" s="46">
        <f>B107</f>
        <v>54600</v>
      </c>
      <c r="D107" s="47">
        <v>1</v>
      </c>
      <c r="E107" s="47">
        <v>199</v>
      </c>
      <c r="F107" s="21" t="s">
        <v>4</v>
      </c>
      <c r="G107" s="26" t="s">
        <v>100</v>
      </c>
      <c r="H107" s="21" t="s">
        <v>27</v>
      </c>
      <c r="I107" s="41" t="s">
        <v>102</v>
      </c>
      <c r="J107" s="21" t="s">
        <v>6</v>
      </c>
      <c r="K107" s="42" t="s">
        <v>103</v>
      </c>
      <c r="L107" s="34"/>
    </row>
    <row r="108" spans="1:12" s="25" customFormat="1" x14ac:dyDescent="0.3">
      <c r="A108" s="45"/>
      <c r="B108" s="46"/>
      <c r="C108" s="46"/>
      <c r="D108" s="47"/>
      <c r="E108" s="47"/>
      <c r="F108" s="21" t="s">
        <v>7</v>
      </c>
      <c r="G108" s="22">
        <v>2331489</v>
      </c>
      <c r="H108" s="21" t="s">
        <v>8</v>
      </c>
      <c r="I108" s="31" t="s">
        <v>22</v>
      </c>
      <c r="J108" s="21" t="s">
        <v>9</v>
      </c>
      <c r="K108" s="31" t="s">
        <v>104</v>
      </c>
      <c r="L108" s="34"/>
    </row>
    <row r="109" spans="1:12" s="25" customFormat="1" ht="86.4" x14ac:dyDescent="0.3">
      <c r="A109" s="45"/>
      <c r="B109" s="46"/>
      <c r="C109" s="46"/>
      <c r="D109" s="47"/>
      <c r="E109" s="47"/>
      <c r="F109" s="47"/>
      <c r="G109" s="47"/>
      <c r="H109" s="26" t="s">
        <v>10</v>
      </c>
      <c r="I109" s="31" t="s">
        <v>22</v>
      </c>
      <c r="J109" s="26" t="s">
        <v>11</v>
      </c>
      <c r="K109" s="26" t="s">
        <v>101</v>
      </c>
      <c r="L109" s="28">
        <v>46003</v>
      </c>
    </row>
    <row r="110" spans="1:12" s="25" customFormat="1" x14ac:dyDescent="0.3">
      <c r="A110" s="45"/>
      <c r="B110" s="46"/>
      <c r="C110" s="46"/>
      <c r="D110" s="47"/>
      <c r="E110" s="47"/>
      <c r="F110" s="47"/>
      <c r="G110" s="47"/>
      <c r="H110" s="21" t="s">
        <v>12</v>
      </c>
      <c r="I110" s="31" t="s">
        <v>22</v>
      </c>
      <c r="J110" s="21" t="s">
        <v>13</v>
      </c>
      <c r="K110" s="31">
        <v>45985</v>
      </c>
      <c r="L110" s="34"/>
    </row>
    <row r="111" spans="1:12" s="25" customFormat="1" x14ac:dyDescent="0.3">
      <c r="A111" s="45"/>
      <c r="B111" s="46"/>
      <c r="C111" s="46"/>
      <c r="D111" s="47"/>
      <c r="E111" s="47"/>
      <c r="F111" s="47"/>
      <c r="G111" s="47"/>
      <c r="H111" s="21" t="s">
        <v>14</v>
      </c>
      <c r="I111" s="20" t="s">
        <v>31</v>
      </c>
      <c r="J111" s="21"/>
      <c r="K111" s="21"/>
      <c r="L111" s="34"/>
    </row>
    <row r="112" spans="1:12" s="25" customFormat="1" ht="28.8" customHeight="1" x14ac:dyDescent="0.3">
      <c r="A112" s="45" t="s">
        <v>32</v>
      </c>
      <c r="B112" s="46">
        <v>816880.24</v>
      </c>
      <c r="C112" s="46">
        <v>74261.84</v>
      </c>
      <c r="D112" s="47">
        <v>1</v>
      </c>
      <c r="E112" s="47">
        <v>151</v>
      </c>
      <c r="F112" s="21" t="s">
        <v>4</v>
      </c>
      <c r="G112" s="26" t="s">
        <v>47</v>
      </c>
      <c r="H112" s="21" t="s">
        <v>27</v>
      </c>
      <c r="I112" s="23" t="s">
        <v>48</v>
      </c>
      <c r="J112" s="21" t="s">
        <v>6</v>
      </c>
      <c r="K112" s="26" t="s">
        <v>49</v>
      </c>
      <c r="L112" s="24"/>
    </row>
    <row r="113" spans="1:12" s="25" customFormat="1" x14ac:dyDescent="0.3">
      <c r="A113" s="45"/>
      <c r="B113" s="46"/>
      <c r="C113" s="46"/>
      <c r="D113" s="47"/>
      <c r="E113" s="47"/>
      <c r="F113" s="21" t="s">
        <v>7</v>
      </c>
      <c r="G113" s="22">
        <v>5939674</v>
      </c>
      <c r="H113" s="21" t="s">
        <v>8</v>
      </c>
      <c r="I113" s="31" t="s">
        <v>22</v>
      </c>
      <c r="J113" s="21" t="s">
        <v>9</v>
      </c>
      <c r="K113" s="26" t="s">
        <v>50</v>
      </c>
      <c r="L113" s="24"/>
    </row>
    <row r="114" spans="1:12" s="25" customFormat="1" ht="43.2" x14ac:dyDescent="0.3">
      <c r="A114" s="45"/>
      <c r="B114" s="46"/>
      <c r="C114" s="46"/>
      <c r="D114" s="47"/>
      <c r="E114" s="47"/>
      <c r="F114" s="47"/>
      <c r="G114" s="47"/>
      <c r="H114" s="26" t="s">
        <v>10</v>
      </c>
      <c r="I114" s="31" t="s">
        <v>22</v>
      </c>
      <c r="J114" s="26" t="s">
        <v>11</v>
      </c>
      <c r="K114" s="26" t="s">
        <v>85</v>
      </c>
      <c r="L114" s="28">
        <v>46366</v>
      </c>
    </row>
    <row r="115" spans="1:12" s="25" customFormat="1" x14ac:dyDescent="0.3">
      <c r="A115" s="45"/>
      <c r="B115" s="46"/>
      <c r="C115" s="46"/>
      <c r="D115" s="47"/>
      <c r="E115" s="47"/>
      <c r="F115" s="47"/>
      <c r="G115" s="47"/>
      <c r="H115" s="21" t="s">
        <v>12</v>
      </c>
      <c r="I115" s="31" t="s">
        <v>22</v>
      </c>
      <c r="J115" s="21" t="s">
        <v>13</v>
      </c>
      <c r="K115" s="33">
        <v>45688</v>
      </c>
      <c r="L115" s="28"/>
    </row>
    <row r="116" spans="1:12" s="25" customFormat="1" x14ac:dyDescent="0.3">
      <c r="A116" s="45"/>
      <c r="B116" s="46"/>
      <c r="C116" s="46"/>
      <c r="D116" s="47"/>
      <c r="E116" s="47"/>
      <c r="F116" s="47"/>
      <c r="G116" s="47"/>
      <c r="H116" s="21" t="s">
        <v>14</v>
      </c>
      <c r="I116" s="20" t="s">
        <v>22</v>
      </c>
      <c r="J116" s="21"/>
      <c r="K116" s="21"/>
      <c r="L116" s="24"/>
    </row>
    <row r="117" spans="1:12" s="25" customFormat="1" x14ac:dyDescent="0.3">
      <c r="A117" s="45" t="s">
        <v>32</v>
      </c>
      <c r="B117" s="46">
        <v>816880.24</v>
      </c>
      <c r="C117" s="46">
        <v>74261.84</v>
      </c>
      <c r="D117" s="47">
        <v>1</v>
      </c>
      <c r="E117" s="47">
        <v>151</v>
      </c>
      <c r="F117" s="21" t="s">
        <v>4</v>
      </c>
      <c r="G117" s="26" t="s">
        <v>47</v>
      </c>
      <c r="H117" s="21" t="s">
        <v>27</v>
      </c>
      <c r="I117" s="23" t="s">
        <v>48</v>
      </c>
      <c r="J117" s="21" t="s">
        <v>6</v>
      </c>
      <c r="K117" s="26" t="s">
        <v>49</v>
      </c>
      <c r="L117" s="24"/>
    </row>
    <row r="118" spans="1:12" s="25" customFormat="1" x14ac:dyDescent="0.3">
      <c r="A118" s="45"/>
      <c r="B118" s="46"/>
      <c r="C118" s="46"/>
      <c r="D118" s="47"/>
      <c r="E118" s="47"/>
      <c r="F118" s="21" t="s">
        <v>7</v>
      </c>
      <c r="G118" s="22">
        <v>5939674</v>
      </c>
      <c r="H118" s="21" t="s">
        <v>8</v>
      </c>
      <c r="I118" s="31" t="s">
        <v>22</v>
      </c>
      <c r="J118" s="21" t="s">
        <v>9</v>
      </c>
      <c r="K118" s="26" t="s">
        <v>50</v>
      </c>
      <c r="L118" s="24"/>
    </row>
    <row r="119" spans="1:12" s="25" customFormat="1" ht="43.2" x14ac:dyDescent="0.3">
      <c r="A119" s="45"/>
      <c r="B119" s="46"/>
      <c r="C119" s="46"/>
      <c r="D119" s="47"/>
      <c r="E119" s="47"/>
      <c r="F119" s="47"/>
      <c r="G119" s="47"/>
      <c r="H119" s="26" t="s">
        <v>10</v>
      </c>
      <c r="I119" s="31" t="s">
        <v>22</v>
      </c>
      <c r="J119" s="26" t="s">
        <v>11</v>
      </c>
      <c r="K119" s="26" t="s">
        <v>93</v>
      </c>
      <c r="L119" s="38">
        <v>46003</v>
      </c>
    </row>
    <row r="120" spans="1:12" s="25" customFormat="1" x14ac:dyDescent="0.3">
      <c r="A120" s="45"/>
      <c r="B120" s="46"/>
      <c r="C120" s="46"/>
      <c r="D120" s="47"/>
      <c r="E120" s="47"/>
      <c r="F120" s="47"/>
      <c r="G120" s="47"/>
      <c r="H120" s="21" t="s">
        <v>12</v>
      </c>
      <c r="I120" s="31" t="s">
        <v>22</v>
      </c>
      <c r="J120" s="21" t="s">
        <v>13</v>
      </c>
      <c r="K120" s="33">
        <v>45688</v>
      </c>
      <c r="L120" s="24"/>
    </row>
    <row r="121" spans="1:12" s="25" customFormat="1" x14ac:dyDescent="0.3">
      <c r="A121" s="45"/>
      <c r="B121" s="46"/>
      <c r="C121" s="46"/>
      <c r="D121" s="47"/>
      <c r="E121" s="47"/>
      <c r="F121" s="47"/>
      <c r="G121" s="47"/>
      <c r="H121" s="21" t="s">
        <v>14</v>
      </c>
      <c r="I121" s="20" t="s">
        <v>22</v>
      </c>
      <c r="J121" s="21"/>
      <c r="K121" s="21"/>
      <c r="L121" s="24"/>
    </row>
    <row r="122" spans="1:12" s="25" customFormat="1" ht="28.8" customHeight="1" x14ac:dyDescent="0.3">
      <c r="A122" s="45" t="s">
        <v>30</v>
      </c>
      <c r="B122" s="46">
        <v>17280</v>
      </c>
      <c r="C122" s="46">
        <v>1440</v>
      </c>
      <c r="D122" s="47">
        <v>1</v>
      </c>
      <c r="E122" s="47">
        <v>199</v>
      </c>
      <c r="F122" s="21" t="s">
        <v>4</v>
      </c>
      <c r="G122" s="26" t="s">
        <v>24</v>
      </c>
      <c r="H122" s="21" t="s">
        <v>27</v>
      </c>
      <c r="I122" s="39" t="s">
        <v>53</v>
      </c>
      <c r="J122" s="21" t="s">
        <v>6</v>
      </c>
      <c r="K122" s="26" t="s">
        <v>54</v>
      </c>
      <c r="L122" s="24"/>
    </row>
    <row r="123" spans="1:12" s="25" customFormat="1" x14ac:dyDescent="0.3">
      <c r="A123" s="45"/>
      <c r="B123" s="46"/>
      <c r="C123" s="46"/>
      <c r="D123" s="47"/>
      <c r="E123" s="47"/>
      <c r="F123" s="21" t="s">
        <v>7</v>
      </c>
      <c r="G123" s="22">
        <v>96566515</v>
      </c>
      <c r="H123" s="21" t="s">
        <v>8</v>
      </c>
      <c r="I123" s="31" t="s">
        <v>22</v>
      </c>
      <c r="J123" s="21" t="s">
        <v>9</v>
      </c>
      <c r="K123" s="26" t="s">
        <v>52</v>
      </c>
      <c r="L123" s="24"/>
    </row>
    <row r="124" spans="1:12" s="25" customFormat="1" ht="119.4" customHeight="1" x14ac:dyDescent="0.3">
      <c r="A124" s="45"/>
      <c r="B124" s="46"/>
      <c r="C124" s="46"/>
      <c r="D124" s="47"/>
      <c r="E124" s="47"/>
      <c r="F124" s="47"/>
      <c r="G124" s="47"/>
      <c r="H124" s="26" t="s">
        <v>10</v>
      </c>
      <c r="I124" s="31" t="s">
        <v>22</v>
      </c>
      <c r="J124" s="26" t="s">
        <v>11</v>
      </c>
      <c r="K124" s="26" t="s">
        <v>89</v>
      </c>
      <c r="L124" s="28">
        <v>46002</v>
      </c>
    </row>
    <row r="125" spans="1:12" s="25" customFormat="1" x14ac:dyDescent="0.3">
      <c r="A125" s="45"/>
      <c r="B125" s="46"/>
      <c r="C125" s="46"/>
      <c r="D125" s="47"/>
      <c r="E125" s="47"/>
      <c r="F125" s="47"/>
      <c r="G125" s="47"/>
      <c r="H125" s="21" t="s">
        <v>12</v>
      </c>
      <c r="I125" s="31" t="s">
        <v>22</v>
      </c>
      <c r="J125" s="21" t="s">
        <v>13</v>
      </c>
      <c r="K125" s="33">
        <v>45716</v>
      </c>
      <c r="L125" s="24"/>
    </row>
    <row r="126" spans="1:12" s="25" customFormat="1" x14ac:dyDescent="0.3">
      <c r="A126" s="45"/>
      <c r="B126" s="46"/>
      <c r="C126" s="46"/>
      <c r="D126" s="47"/>
      <c r="E126" s="47"/>
      <c r="F126" s="47"/>
      <c r="G126" s="47"/>
      <c r="H126" s="21" t="s">
        <v>14</v>
      </c>
      <c r="I126" s="20" t="s">
        <v>31</v>
      </c>
      <c r="J126" s="21"/>
      <c r="K126" s="21"/>
      <c r="L126" s="24"/>
    </row>
    <row r="127" spans="1:12" s="25" customFormat="1" ht="28.8" x14ac:dyDescent="0.3">
      <c r="A127" s="45" t="s">
        <v>30</v>
      </c>
      <c r="B127" s="46">
        <v>17280</v>
      </c>
      <c r="C127" s="46">
        <v>1440</v>
      </c>
      <c r="D127" s="47">
        <v>1</v>
      </c>
      <c r="E127" s="47">
        <v>199</v>
      </c>
      <c r="F127" s="21" t="s">
        <v>4</v>
      </c>
      <c r="G127" s="26" t="s">
        <v>24</v>
      </c>
      <c r="H127" s="21" t="s">
        <v>27</v>
      </c>
      <c r="I127" s="39" t="s">
        <v>53</v>
      </c>
      <c r="J127" s="21" t="s">
        <v>6</v>
      </c>
      <c r="K127" s="26" t="s">
        <v>54</v>
      </c>
      <c r="L127" s="24"/>
    </row>
    <row r="128" spans="1:12" s="25" customFormat="1" x14ac:dyDescent="0.3">
      <c r="A128" s="45"/>
      <c r="B128" s="46"/>
      <c r="C128" s="46"/>
      <c r="D128" s="47"/>
      <c r="E128" s="47"/>
      <c r="F128" s="21" t="s">
        <v>7</v>
      </c>
      <c r="G128" s="22">
        <v>96566515</v>
      </c>
      <c r="H128" s="21" t="s">
        <v>8</v>
      </c>
      <c r="I128" s="31" t="s">
        <v>22</v>
      </c>
      <c r="J128" s="21" t="s">
        <v>9</v>
      </c>
      <c r="K128" s="26" t="s">
        <v>52</v>
      </c>
      <c r="L128" s="24"/>
    </row>
    <row r="129" spans="1:12" s="25" customFormat="1" ht="112.8" customHeight="1" x14ac:dyDescent="0.3">
      <c r="A129" s="45"/>
      <c r="B129" s="46"/>
      <c r="C129" s="46"/>
      <c r="D129" s="47"/>
      <c r="E129" s="47"/>
      <c r="F129" s="47"/>
      <c r="G129" s="47"/>
      <c r="H129" s="26" t="s">
        <v>10</v>
      </c>
      <c r="I129" s="31" t="s">
        <v>22</v>
      </c>
      <c r="J129" s="26" t="s">
        <v>11</v>
      </c>
      <c r="K129" s="26" t="s">
        <v>92</v>
      </c>
      <c r="L129" s="28">
        <v>46002</v>
      </c>
    </row>
    <row r="130" spans="1:12" s="25" customFormat="1" ht="13.8" customHeight="1" x14ac:dyDescent="0.3">
      <c r="A130" s="45"/>
      <c r="B130" s="46"/>
      <c r="C130" s="46"/>
      <c r="D130" s="47"/>
      <c r="E130" s="47"/>
      <c r="F130" s="47"/>
      <c r="G130" s="47"/>
      <c r="H130" s="21" t="s">
        <v>12</v>
      </c>
      <c r="I130" s="31" t="s">
        <v>22</v>
      </c>
      <c r="J130" s="21" t="s">
        <v>13</v>
      </c>
      <c r="K130" s="33">
        <v>45716</v>
      </c>
      <c r="L130" s="24"/>
    </row>
    <row r="131" spans="1:12" s="25" customFormat="1" x14ac:dyDescent="0.3">
      <c r="A131" s="45"/>
      <c r="B131" s="46"/>
      <c r="C131" s="46"/>
      <c r="D131" s="47"/>
      <c r="E131" s="47"/>
      <c r="F131" s="47"/>
      <c r="G131" s="47"/>
      <c r="H131" s="21" t="s">
        <v>14</v>
      </c>
      <c r="I131" s="20" t="s">
        <v>31</v>
      </c>
      <c r="J131" s="21"/>
      <c r="K131" s="21"/>
      <c r="L131" s="34"/>
    </row>
    <row r="132" spans="1:12" s="25" customFormat="1" ht="51" customHeight="1" x14ac:dyDescent="0.3">
      <c r="A132" s="45" t="s">
        <v>30</v>
      </c>
      <c r="B132" s="46">
        <v>8000</v>
      </c>
      <c r="C132" s="46">
        <f>B132</f>
        <v>8000</v>
      </c>
      <c r="D132" s="47">
        <v>1</v>
      </c>
      <c r="E132" s="47">
        <v>199</v>
      </c>
      <c r="F132" s="21" t="s">
        <v>4</v>
      </c>
      <c r="G132" s="26" t="s">
        <v>65</v>
      </c>
      <c r="H132" s="21" t="s">
        <v>27</v>
      </c>
      <c r="I132" s="39" t="s">
        <v>95</v>
      </c>
      <c r="J132" s="21" t="s">
        <v>6</v>
      </c>
      <c r="K132" s="31" t="s">
        <v>22</v>
      </c>
      <c r="L132" s="24"/>
    </row>
    <row r="133" spans="1:12" s="25" customFormat="1" x14ac:dyDescent="0.3">
      <c r="A133" s="45"/>
      <c r="B133" s="46"/>
      <c r="C133" s="46"/>
      <c r="D133" s="47"/>
      <c r="E133" s="47"/>
      <c r="F133" s="21" t="s">
        <v>7</v>
      </c>
      <c r="G133" s="22" t="s">
        <v>66</v>
      </c>
      <c r="H133" s="21" t="s">
        <v>8</v>
      </c>
      <c r="I133" s="31" t="s">
        <v>22</v>
      </c>
      <c r="J133" s="21" t="s">
        <v>9</v>
      </c>
      <c r="K133" s="31" t="s">
        <v>22</v>
      </c>
      <c r="L133" s="24"/>
    </row>
    <row r="134" spans="1:12" s="25" customFormat="1" ht="99" customHeight="1" x14ac:dyDescent="0.3">
      <c r="A134" s="45"/>
      <c r="B134" s="46"/>
      <c r="C134" s="46"/>
      <c r="D134" s="47"/>
      <c r="E134" s="47"/>
      <c r="F134" s="47"/>
      <c r="G134" s="47"/>
      <c r="H134" s="26" t="s">
        <v>10</v>
      </c>
      <c r="I134" s="31" t="s">
        <v>22</v>
      </c>
      <c r="J134" s="26" t="s">
        <v>11</v>
      </c>
      <c r="K134" s="26" t="s">
        <v>94</v>
      </c>
      <c r="L134" s="28">
        <v>46002</v>
      </c>
    </row>
    <row r="135" spans="1:12" s="25" customFormat="1" x14ac:dyDescent="0.3">
      <c r="A135" s="45"/>
      <c r="B135" s="46"/>
      <c r="C135" s="46"/>
      <c r="D135" s="47"/>
      <c r="E135" s="47"/>
      <c r="F135" s="47"/>
      <c r="G135" s="47"/>
      <c r="H135" s="21" t="s">
        <v>12</v>
      </c>
      <c r="I135" s="31" t="s">
        <v>22</v>
      </c>
      <c r="J135" s="21" t="s">
        <v>13</v>
      </c>
      <c r="K135" s="31" t="s">
        <v>22</v>
      </c>
      <c r="L135" s="24"/>
    </row>
    <row r="136" spans="1:12" s="25" customFormat="1" x14ac:dyDescent="0.3">
      <c r="A136" s="45"/>
      <c r="B136" s="46"/>
      <c r="C136" s="46"/>
      <c r="D136" s="47"/>
      <c r="E136" s="47"/>
      <c r="F136" s="47"/>
      <c r="G136" s="47"/>
      <c r="H136" s="21" t="s">
        <v>14</v>
      </c>
      <c r="I136" s="20" t="s">
        <v>31</v>
      </c>
      <c r="J136" s="21"/>
      <c r="K136" s="21"/>
      <c r="L136" s="24"/>
    </row>
    <row r="137" spans="1:12" s="25" customFormat="1" ht="36" customHeight="1" x14ac:dyDescent="0.3">
      <c r="A137" s="45" t="s">
        <v>30</v>
      </c>
      <c r="B137" s="46">
        <v>1500</v>
      </c>
      <c r="C137" s="46">
        <f>B137</f>
        <v>1500</v>
      </c>
      <c r="D137" s="47">
        <v>1</v>
      </c>
      <c r="E137" s="47">
        <v>199</v>
      </c>
      <c r="F137" s="21" t="s">
        <v>4</v>
      </c>
      <c r="G137" s="26" t="s">
        <v>128</v>
      </c>
      <c r="H137" s="21" t="s">
        <v>27</v>
      </c>
      <c r="I137" s="39" t="s">
        <v>130</v>
      </c>
      <c r="J137" s="21" t="s">
        <v>6</v>
      </c>
      <c r="K137" s="31" t="s">
        <v>22</v>
      </c>
      <c r="L137" s="24"/>
    </row>
    <row r="138" spans="1:12" s="25" customFormat="1" x14ac:dyDescent="0.3">
      <c r="A138" s="45"/>
      <c r="B138" s="46"/>
      <c r="C138" s="46"/>
      <c r="D138" s="47"/>
      <c r="E138" s="47"/>
      <c r="F138" s="21" t="s">
        <v>7</v>
      </c>
      <c r="G138" s="22">
        <v>111107326</v>
      </c>
      <c r="H138" s="21" t="s">
        <v>8</v>
      </c>
      <c r="I138" s="31" t="s">
        <v>22</v>
      </c>
      <c r="J138" s="21" t="s">
        <v>9</v>
      </c>
      <c r="K138" s="31" t="s">
        <v>22</v>
      </c>
      <c r="L138" s="24"/>
    </row>
    <row r="139" spans="1:12" s="25" customFormat="1" ht="43.2" x14ac:dyDescent="0.3">
      <c r="A139" s="45"/>
      <c r="B139" s="46"/>
      <c r="C139" s="46"/>
      <c r="D139" s="47"/>
      <c r="E139" s="47"/>
      <c r="F139" s="47"/>
      <c r="G139" s="47"/>
      <c r="H139" s="26" t="s">
        <v>10</v>
      </c>
      <c r="I139" s="31" t="s">
        <v>22</v>
      </c>
      <c r="J139" s="26" t="s">
        <v>11</v>
      </c>
      <c r="K139" s="26" t="s">
        <v>129</v>
      </c>
      <c r="L139" s="38">
        <v>46003</v>
      </c>
    </row>
    <row r="140" spans="1:12" s="25" customFormat="1" x14ac:dyDescent="0.3">
      <c r="A140" s="45"/>
      <c r="B140" s="46"/>
      <c r="C140" s="46"/>
      <c r="D140" s="47"/>
      <c r="E140" s="47"/>
      <c r="F140" s="47"/>
      <c r="G140" s="47"/>
      <c r="H140" s="21" t="s">
        <v>12</v>
      </c>
      <c r="I140" s="31" t="s">
        <v>22</v>
      </c>
      <c r="J140" s="21" t="s">
        <v>13</v>
      </c>
      <c r="K140" s="31" t="s">
        <v>22</v>
      </c>
      <c r="L140" s="24"/>
    </row>
    <row r="141" spans="1:12" s="25" customFormat="1" x14ac:dyDescent="0.3">
      <c r="A141" s="45"/>
      <c r="B141" s="46"/>
      <c r="C141" s="46"/>
      <c r="D141" s="47"/>
      <c r="E141" s="47"/>
      <c r="F141" s="47"/>
      <c r="G141" s="47"/>
      <c r="H141" s="21" t="s">
        <v>14</v>
      </c>
      <c r="I141" s="20" t="s">
        <v>31</v>
      </c>
      <c r="J141" s="21"/>
      <c r="K141" s="21"/>
      <c r="L141" s="24"/>
    </row>
    <row r="142" spans="1:12" s="25" customFormat="1" ht="28.8" customHeight="1" x14ac:dyDescent="0.3">
      <c r="A142" s="45" t="s">
        <v>30</v>
      </c>
      <c r="B142" s="46">
        <v>2925</v>
      </c>
      <c r="C142" s="46">
        <f>B142</f>
        <v>2925</v>
      </c>
      <c r="D142" s="47">
        <v>1</v>
      </c>
      <c r="E142" s="47">
        <v>299</v>
      </c>
      <c r="F142" s="21" t="s">
        <v>4</v>
      </c>
      <c r="G142" s="26" t="s">
        <v>131</v>
      </c>
      <c r="H142" s="21" t="s">
        <v>58</v>
      </c>
      <c r="I142" s="36" t="s">
        <v>133</v>
      </c>
      <c r="J142" s="21" t="s">
        <v>6</v>
      </c>
      <c r="K142" s="31" t="s">
        <v>22</v>
      </c>
      <c r="L142" s="34"/>
    </row>
    <row r="143" spans="1:12" s="25" customFormat="1" x14ac:dyDescent="0.3">
      <c r="A143" s="45"/>
      <c r="B143" s="46"/>
      <c r="C143" s="46"/>
      <c r="D143" s="47"/>
      <c r="E143" s="47"/>
      <c r="F143" s="21" t="s">
        <v>7</v>
      </c>
      <c r="G143" s="22">
        <v>109126599</v>
      </c>
      <c r="H143" s="21" t="s">
        <v>8</v>
      </c>
      <c r="I143" s="31" t="s">
        <v>22</v>
      </c>
      <c r="J143" s="21" t="s">
        <v>9</v>
      </c>
      <c r="K143" s="31" t="s">
        <v>22</v>
      </c>
      <c r="L143" s="34"/>
    </row>
    <row r="144" spans="1:12" s="25" customFormat="1" ht="43.2" x14ac:dyDescent="0.3">
      <c r="A144" s="45"/>
      <c r="B144" s="46"/>
      <c r="C144" s="46"/>
      <c r="D144" s="47"/>
      <c r="E144" s="47"/>
      <c r="F144" s="47"/>
      <c r="G144" s="47"/>
      <c r="H144" s="26" t="s">
        <v>10</v>
      </c>
      <c r="I144" s="31" t="s">
        <v>22</v>
      </c>
      <c r="J144" s="26" t="s">
        <v>11</v>
      </c>
      <c r="K144" s="26" t="s">
        <v>132</v>
      </c>
      <c r="L144" s="28">
        <v>46003</v>
      </c>
    </row>
    <row r="145" spans="1:12" s="25" customFormat="1" x14ac:dyDescent="0.3">
      <c r="A145" s="45"/>
      <c r="B145" s="46"/>
      <c r="C145" s="46"/>
      <c r="D145" s="47"/>
      <c r="E145" s="47"/>
      <c r="F145" s="47"/>
      <c r="G145" s="47"/>
      <c r="H145" s="21" t="s">
        <v>12</v>
      </c>
      <c r="I145" s="31" t="s">
        <v>22</v>
      </c>
      <c r="J145" s="21" t="s">
        <v>13</v>
      </c>
      <c r="K145" s="31" t="s">
        <v>22</v>
      </c>
      <c r="L145" s="34"/>
    </row>
    <row r="146" spans="1:12" s="25" customFormat="1" x14ac:dyDescent="0.3">
      <c r="A146" s="45"/>
      <c r="B146" s="46"/>
      <c r="C146" s="46"/>
      <c r="D146" s="47"/>
      <c r="E146" s="47"/>
      <c r="F146" s="47"/>
      <c r="G146" s="47"/>
      <c r="H146" s="21" t="s">
        <v>14</v>
      </c>
      <c r="I146" s="20" t="s">
        <v>31</v>
      </c>
      <c r="J146" s="21"/>
      <c r="K146" s="21"/>
      <c r="L146" s="34"/>
    </row>
    <row r="147" spans="1:12" s="25" customFormat="1" x14ac:dyDescent="0.3">
      <c r="A147" s="45" t="s">
        <v>30</v>
      </c>
      <c r="B147" s="46">
        <v>8000</v>
      </c>
      <c r="C147" s="46">
        <f>+B147</f>
        <v>8000</v>
      </c>
      <c r="D147" s="47">
        <v>1</v>
      </c>
      <c r="E147" s="48">
        <v>122</v>
      </c>
      <c r="F147" s="21" t="s">
        <v>4</v>
      </c>
      <c r="G147" s="26" t="s">
        <v>134</v>
      </c>
      <c r="H147" s="21" t="s">
        <v>27</v>
      </c>
      <c r="I147" s="27" t="s">
        <v>136</v>
      </c>
      <c r="J147" s="21" t="s">
        <v>6</v>
      </c>
      <c r="K147" s="26" t="s">
        <v>22</v>
      </c>
      <c r="L147" s="24"/>
    </row>
    <row r="148" spans="1:12" s="25" customFormat="1" x14ac:dyDescent="0.3">
      <c r="A148" s="45"/>
      <c r="B148" s="46"/>
      <c r="C148" s="46"/>
      <c r="D148" s="47"/>
      <c r="E148" s="48"/>
      <c r="F148" s="21" t="s">
        <v>7</v>
      </c>
      <c r="G148" s="22">
        <v>67430651</v>
      </c>
      <c r="H148" s="21" t="s">
        <v>8</v>
      </c>
      <c r="I148" s="23" t="s">
        <v>22</v>
      </c>
      <c r="J148" s="21" t="s">
        <v>9</v>
      </c>
      <c r="K148" s="26" t="s">
        <v>22</v>
      </c>
      <c r="L148" s="24"/>
    </row>
    <row r="149" spans="1:12" s="25" customFormat="1" ht="60.6" customHeight="1" x14ac:dyDescent="0.3">
      <c r="A149" s="45"/>
      <c r="B149" s="46"/>
      <c r="C149" s="46"/>
      <c r="D149" s="47"/>
      <c r="E149" s="48"/>
      <c r="F149" s="47"/>
      <c r="G149" s="47"/>
      <c r="H149" s="26" t="s">
        <v>10</v>
      </c>
      <c r="I149" s="23" t="s">
        <v>22</v>
      </c>
      <c r="J149" s="26" t="s">
        <v>11</v>
      </c>
      <c r="K149" s="26" t="s">
        <v>135</v>
      </c>
      <c r="L149" s="28">
        <v>46003</v>
      </c>
    </row>
    <row r="150" spans="1:12" s="25" customFormat="1" x14ac:dyDescent="0.3">
      <c r="A150" s="45"/>
      <c r="B150" s="46"/>
      <c r="C150" s="46"/>
      <c r="D150" s="47"/>
      <c r="E150" s="48"/>
      <c r="F150" s="47"/>
      <c r="G150" s="47"/>
      <c r="H150" s="21" t="s">
        <v>12</v>
      </c>
      <c r="I150" s="23" t="s">
        <v>22</v>
      </c>
      <c r="J150" s="21" t="s">
        <v>13</v>
      </c>
      <c r="K150" s="26" t="s">
        <v>22</v>
      </c>
      <c r="L150" s="24"/>
    </row>
    <row r="151" spans="1:12" s="25" customFormat="1" x14ac:dyDescent="0.3">
      <c r="A151" s="45"/>
      <c r="B151" s="46"/>
      <c r="C151" s="46"/>
      <c r="D151" s="47"/>
      <c r="E151" s="48"/>
      <c r="F151" s="47"/>
      <c r="G151" s="47"/>
      <c r="H151" s="43" t="s">
        <v>14</v>
      </c>
      <c r="I151" s="44" t="s">
        <v>31</v>
      </c>
      <c r="J151" s="43"/>
      <c r="K151" s="43"/>
      <c r="L151" s="34"/>
    </row>
    <row r="152" spans="1:12" s="25" customFormat="1" x14ac:dyDescent="0.3">
      <c r="A152" s="45" t="s">
        <v>30</v>
      </c>
      <c r="B152" s="46">
        <v>10500</v>
      </c>
      <c r="C152" s="46">
        <f>+B152</f>
        <v>10500</v>
      </c>
      <c r="D152" s="47">
        <v>1</v>
      </c>
      <c r="E152" s="48">
        <v>158</v>
      </c>
      <c r="F152" s="21" t="s">
        <v>4</v>
      </c>
      <c r="G152" s="26" t="s">
        <v>110</v>
      </c>
      <c r="H152" s="21" t="s">
        <v>27</v>
      </c>
      <c r="I152" s="27" t="s">
        <v>138</v>
      </c>
      <c r="J152" s="21" t="s">
        <v>6</v>
      </c>
      <c r="K152" s="26" t="s">
        <v>22</v>
      </c>
      <c r="L152" s="24"/>
    </row>
    <row r="153" spans="1:12" s="25" customFormat="1" x14ac:dyDescent="0.3">
      <c r="A153" s="45"/>
      <c r="B153" s="46"/>
      <c r="C153" s="46"/>
      <c r="D153" s="47"/>
      <c r="E153" s="48"/>
      <c r="F153" s="21" t="s">
        <v>7</v>
      </c>
      <c r="G153" s="22">
        <v>111065747</v>
      </c>
      <c r="H153" s="21" t="s">
        <v>8</v>
      </c>
      <c r="I153" s="23" t="s">
        <v>22</v>
      </c>
      <c r="J153" s="21" t="s">
        <v>9</v>
      </c>
      <c r="K153" s="26" t="s">
        <v>22</v>
      </c>
      <c r="L153" s="24"/>
    </row>
    <row r="154" spans="1:12" s="25" customFormat="1" ht="115.2" x14ac:dyDescent="0.3">
      <c r="A154" s="45"/>
      <c r="B154" s="46"/>
      <c r="C154" s="46"/>
      <c r="D154" s="47"/>
      <c r="E154" s="48"/>
      <c r="F154" s="47"/>
      <c r="G154" s="47"/>
      <c r="H154" s="26" t="s">
        <v>10</v>
      </c>
      <c r="I154" s="23" t="s">
        <v>22</v>
      </c>
      <c r="J154" s="26" t="s">
        <v>11</v>
      </c>
      <c r="K154" s="26" t="s">
        <v>137</v>
      </c>
      <c r="L154" s="28">
        <v>46003</v>
      </c>
    </row>
    <row r="155" spans="1:12" s="25" customFormat="1" x14ac:dyDescent="0.3">
      <c r="A155" s="45"/>
      <c r="B155" s="46"/>
      <c r="C155" s="46"/>
      <c r="D155" s="47"/>
      <c r="E155" s="48"/>
      <c r="F155" s="47"/>
      <c r="G155" s="47"/>
      <c r="H155" s="21" t="s">
        <v>12</v>
      </c>
      <c r="I155" s="23" t="s">
        <v>22</v>
      </c>
      <c r="J155" s="21" t="s">
        <v>13</v>
      </c>
      <c r="K155" s="26" t="s">
        <v>22</v>
      </c>
      <c r="L155" s="24"/>
    </row>
    <row r="156" spans="1:12" s="25" customFormat="1" x14ac:dyDescent="0.3">
      <c r="A156" s="45"/>
      <c r="B156" s="46"/>
      <c r="C156" s="46"/>
      <c r="D156" s="47"/>
      <c r="E156" s="48"/>
      <c r="F156" s="47"/>
      <c r="G156" s="47"/>
      <c r="H156" s="43" t="s">
        <v>14</v>
      </c>
      <c r="I156" s="44" t="s">
        <v>31</v>
      </c>
      <c r="J156" s="43"/>
      <c r="K156" s="43"/>
      <c r="L156" s="34"/>
    </row>
    <row r="157" spans="1:12" s="25" customFormat="1" x14ac:dyDescent="0.3">
      <c r="A157" s="45" t="s">
        <v>30</v>
      </c>
      <c r="B157" s="46">
        <v>7479.99</v>
      </c>
      <c r="C157" s="46">
        <f>+B157</f>
        <v>7479.99</v>
      </c>
      <c r="D157" s="47">
        <v>1</v>
      </c>
      <c r="E157" s="48">
        <v>272</v>
      </c>
      <c r="F157" s="21" t="s">
        <v>4</v>
      </c>
      <c r="G157" s="26" t="s">
        <v>139</v>
      </c>
      <c r="H157" s="21" t="s">
        <v>27</v>
      </c>
      <c r="I157" s="27" t="s">
        <v>141</v>
      </c>
      <c r="J157" s="21" t="s">
        <v>6</v>
      </c>
      <c r="K157" s="26" t="s">
        <v>22</v>
      </c>
      <c r="L157" s="24"/>
    </row>
    <row r="158" spans="1:12" s="25" customFormat="1" x14ac:dyDescent="0.3">
      <c r="A158" s="45"/>
      <c r="B158" s="46"/>
      <c r="C158" s="46"/>
      <c r="D158" s="47"/>
      <c r="E158" s="48"/>
      <c r="F158" s="21" t="s">
        <v>7</v>
      </c>
      <c r="G158" s="22">
        <v>104619317</v>
      </c>
      <c r="H158" s="21" t="s">
        <v>8</v>
      </c>
      <c r="I158" s="23" t="s">
        <v>22</v>
      </c>
      <c r="J158" s="21" t="s">
        <v>9</v>
      </c>
      <c r="K158" s="26" t="s">
        <v>22</v>
      </c>
      <c r="L158" s="24"/>
    </row>
    <row r="159" spans="1:12" s="25" customFormat="1" ht="65.400000000000006" customHeight="1" x14ac:dyDescent="0.3">
      <c r="A159" s="45"/>
      <c r="B159" s="46"/>
      <c r="C159" s="46"/>
      <c r="D159" s="47"/>
      <c r="E159" s="48"/>
      <c r="F159" s="47"/>
      <c r="G159" s="47"/>
      <c r="H159" s="26" t="s">
        <v>10</v>
      </c>
      <c r="I159" s="23" t="s">
        <v>22</v>
      </c>
      <c r="J159" s="26" t="s">
        <v>11</v>
      </c>
      <c r="K159" s="26" t="s">
        <v>140</v>
      </c>
      <c r="L159" s="28">
        <v>46003</v>
      </c>
    </row>
    <row r="160" spans="1:12" s="25" customFormat="1" x14ac:dyDescent="0.3">
      <c r="A160" s="45"/>
      <c r="B160" s="46"/>
      <c r="C160" s="46"/>
      <c r="D160" s="47"/>
      <c r="E160" s="48"/>
      <c r="F160" s="47"/>
      <c r="G160" s="47"/>
      <c r="H160" s="21" t="s">
        <v>12</v>
      </c>
      <c r="I160" s="23" t="s">
        <v>22</v>
      </c>
      <c r="J160" s="21" t="s">
        <v>13</v>
      </c>
      <c r="K160" s="26" t="s">
        <v>22</v>
      </c>
      <c r="L160" s="24"/>
    </row>
    <row r="161" spans="1:12" s="25" customFormat="1" x14ac:dyDescent="0.3">
      <c r="A161" s="45"/>
      <c r="B161" s="46"/>
      <c r="C161" s="46"/>
      <c r="D161" s="47"/>
      <c r="E161" s="48"/>
      <c r="F161" s="47"/>
      <c r="G161" s="47"/>
      <c r="H161" s="43" t="s">
        <v>14</v>
      </c>
      <c r="I161" s="44" t="s">
        <v>31</v>
      </c>
      <c r="J161" s="43"/>
      <c r="K161" s="43"/>
      <c r="L161" s="34"/>
    </row>
    <row r="162" spans="1:12" s="25" customFormat="1" x14ac:dyDescent="0.3">
      <c r="A162" s="45" t="s">
        <v>30</v>
      </c>
      <c r="B162" s="46">
        <v>8000</v>
      </c>
      <c r="C162" s="46">
        <f>+B162</f>
        <v>8000</v>
      </c>
      <c r="D162" s="47">
        <v>1</v>
      </c>
      <c r="E162" s="48">
        <v>289</v>
      </c>
      <c r="F162" s="21" t="s">
        <v>4</v>
      </c>
      <c r="G162" s="26" t="s">
        <v>142</v>
      </c>
      <c r="H162" s="21" t="s">
        <v>27</v>
      </c>
      <c r="I162" s="27" t="s">
        <v>144</v>
      </c>
      <c r="J162" s="21" t="s">
        <v>6</v>
      </c>
      <c r="K162" s="26" t="s">
        <v>22</v>
      </c>
      <c r="L162" s="24"/>
    </row>
    <row r="163" spans="1:12" s="25" customFormat="1" x14ac:dyDescent="0.3">
      <c r="A163" s="45"/>
      <c r="B163" s="46"/>
      <c r="C163" s="46"/>
      <c r="D163" s="47"/>
      <c r="E163" s="48"/>
      <c r="F163" s="21" t="s">
        <v>7</v>
      </c>
      <c r="G163" s="22">
        <v>96370564</v>
      </c>
      <c r="H163" s="21" t="s">
        <v>8</v>
      </c>
      <c r="I163" s="23" t="s">
        <v>22</v>
      </c>
      <c r="J163" s="21" t="s">
        <v>9</v>
      </c>
      <c r="K163" s="26" t="s">
        <v>22</v>
      </c>
      <c r="L163" s="24"/>
    </row>
    <row r="164" spans="1:12" s="25" customFormat="1" ht="43.2" x14ac:dyDescent="0.3">
      <c r="A164" s="45"/>
      <c r="B164" s="46"/>
      <c r="C164" s="46"/>
      <c r="D164" s="47"/>
      <c r="E164" s="48"/>
      <c r="F164" s="47"/>
      <c r="G164" s="47"/>
      <c r="H164" s="26" t="s">
        <v>10</v>
      </c>
      <c r="I164" s="23" t="s">
        <v>22</v>
      </c>
      <c r="J164" s="26" t="s">
        <v>11</v>
      </c>
      <c r="K164" s="26" t="s">
        <v>143</v>
      </c>
      <c r="L164" s="28">
        <v>46003</v>
      </c>
    </row>
    <row r="165" spans="1:12" s="25" customFormat="1" x14ac:dyDescent="0.3">
      <c r="A165" s="45"/>
      <c r="B165" s="46"/>
      <c r="C165" s="46"/>
      <c r="D165" s="47"/>
      <c r="E165" s="48"/>
      <c r="F165" s="47"/>
      <c r="G165" s="47"/>
      <c r="H165" s="21" t="s">
        <v>12</v>
      </c>
      <c r="I165" s="23" t="s">
        <v>22</v>
      </c>
      <c r="J165" s="21" t="s">
        <v>13</v>
      </c>
      <c r="K165" s="26" t="s">
        <v>22</v>
      </c>
      <c r="L165" s="24"/>
    </row>
    <row r="166" spans="1:12" s="25" customFormat="1" x14ac:dyDescent="0.3">
      <c r="A166" s="45"/>
      <c r="B166" s="46"/>
      <c r="C166" s="46"/>
      <c r="D166" s="47"/>
      <c r="E166" s="48"/>
      <c r="F166" s="47"/>
      <c r="G166" s="47"/>
      <c r="H166" s="43" t="s">
        <v>14</v>
      </c>
      <c r="I166" s="44" t="s">
        <v>31</v>
      </c>
      <c r="J166" s="43"/>
      <c r="K166" s="43"/>
      <c r="L166" s="34"/>
    </row>
    <row r="167" spans="1:12" s="25" customFormat="1" x14ac:dyDescent="0.3">
      <c r="A167" s="45" t="s">
        <v>30</v>
      </c>
      <c r="B167" s="46">
        <v>675</v>
      </c>
      <c r="C167" s="46">
        <f>+B167</f>
        <v>675</v>
      </c>
      <c r="D167" s="47">
        <v>1</v>
      </c>
      <c r="E167" s="48">
        <v>211</v>
      </c>
      <c r="F167" s="21" t="s">
        <v>4</v>
      </c>
      <c r="G167" s="26" t="s">
        <v>186</v>
      </c>
      <c r="H167" s="21" t="s">
        <v>27</v>
      </c>
      <c r="I167" s="27" t="s">
        <v>146</v>
      </c>
      <c r="J167" s="21" t="s">
        <v>6</v>
      </c>
      <c r="K167" s="26" t="s">
        <v>22</v>
      </c>
      <c r="L167" s="24"/>
    </row>
    <row r="168" spans="1:12" s="25" customFormat="1" x14ac:dyDescent="0.3">
      <c r="A168" s="45"/>
      <c r="B168" s="46"/>
      <c r="C168" s="46"/>
      <c r="D168" s="47"/>
      <c r="E168" s="48"/>
      <c r="F168" s="21" t="s">
        <v>7</v>
      </c>
      <c r="G168" s="22">
        <v>45303061</v>
      </c>
      <c r="H168" s="21" t="s">
        <v>8</v>
      </c>
      <c r="I168" s="23" t="s">
        <v>22</v>
      </c>
      <c r="J168" s="21" t="s">
        <v>9</v>
      </c>
      <c r="K168" s="26" t="s">
        <v>22</v>
      </c>
      <c r="L168" s="24"/>
    </row>
    <row r="169" spans="1:12" s="25" customFormat="1" ht="72" x14ac:dyDescent="0.3">
      <c r="A169" s="45"/>
      <c r="B169" s="46"/>
      <c r="C169" s="46"/>
      <c r="D169" s="47"/>
      <c r="E169" s="48"/>
      <c r="F169" s="47"/>
      <c r="G169" s="47"/>
      <c r="H169" s="26" t="s">
        <v>10</v>
      </c>
      <c r="I169" s="23" t="s">
        <v>22</v>
      </c>
      <c r="J169" s="26" t="s">
        <v>11</v>
      </c>
      <c r="K169" s="26" t="s">
        <v>145</v>
      </c>
      <c r="L169" s="28">
        <v>46003</v>
      </c>
    </row>
    <row r="170" spans="1:12" s="25" customFormat="1" x14ac:dyDescent="0.3">
      <c r="A170" s="45"/>
      <c r="B170" s="46"/>
      <c r="C170" s="46"/>
      <c r="D170" s="47"/>
      <c r="E170" s="48"/>
      <c r="F170" s="47"/>
      <c r="G170" s="47"/>
      <c r="H170" s="21" t="s">
        <v>12</v>
      </c>
      <c r="I170" s="23" t="s">
        <v>22</v>
      </c>
      <c r="J170" s="21" t="s">
        <v>13</v>
      </c>
      <c r="K170" s="26" t="s">
        <v>22</v>
      </c>
      <c r="L170" s="24"/>
    </row>
    <row r="171" spans="1:12" s="25" customFormat="1" x14ac:dyDescent="0.3">
      <c r="A171" s="45"/>
      <c r="B171" s="46"/>
      <c r="C171" s="46"/>
      <c r="D171" s="47"/>
      <c r="E171" s="48"/>
      <c r="F171" s="47"/>
      <c r="G171" s="47"/>
      <c r="H171" s="43" t="s">
        <v>14</v>
      </c>
      <c r="I171" s="44" t="s">
        <v>31</v>
      </c>
      <c r="J171" s="43"/>
      <c r="K171" s="43"/>
      <c r="L171" s="34"/>
    </row>
    <row r="172" spans="1:12" s="25" customFormat="1" x14ac:dyDescent="0.3">
      <c r="A172" s="45" t="s">
        <v>30</v>
      </c>
      <c r="B172" s="46">
        <v>45</v>
      </c>
      <c r="C172" s="46">
        <f>+B172</f>
        <v>45</v>
      </c>
      <c r="D172" s="47">
        <v>1</v>
      </c>
      <c r="E172" s="48">
        <v>291</v>
      </c>
      <c r="F172" s="21" t="s">
        <v>4</v>
      </c>
      <c r="G172" s="26" t="s">
        <v>67</v>
      </c>
      <c r="H172" s="21" t="s">
        <v>27</v>
      </c>
      <c r="I172" s="27" t="s">
        <v>148</v>
      </c>
      <c r="J172" s="21" t="s">
        <v>6</v>
      </c>
      <c r="K172" s="26" t="s">
        <v>22</v>
      </c>
      <c r="L172" s="24"/>
    </row>
    <row r="173" spans="1:12" s="25" customFormat="1" x14ac:dyDescent="0.3">
      <c r="A173" s="45"/>
      <c r="B173" s="46"/>
      <c r="C173" s="46"/>
      <c r="D173" s="47"/>
      <c r="E173" s="48"/>
      <c r="F173" s="21" t="s">
        <v>7</v>
      </c>
      <c r="G173" s="22">
        <v>3324842</v>
      </c>
      <c r="H173" s="21" t="s">
        <v>8</v>
      </c>
      <c r="I173" s="23" t="s">
        <v>22</v>
      </c>
      <c r="J173" s="21" t="s">
        <v>9</v>
      </c>
      <c r="K173" s="26" t="s">
        <v>22</v>
      </c>
      <c r="L173" s="24"/>
    </row>
    <row r="174" spans="1:12" s="25" customFormat="1" ht="57.6" x14ac:dyDescent="0.3">
      <c r="A174" s="45"/>
      <c r="B174" s="46"/>
      <c r="C174" s="46"/>
      <c r="D174" s="47"/>
      <c r="E174" s="48"/>
      <c r="F174" s="47"/>
      <c r="G174" s="47"/>
      <c r="H174" s="26" t="s">
        <v>10</v>
      </c>
      <c r="I174" s="23" t="s">
        <v>22</v>
      </c>
      <c r="J174" s="26" t="s">
        <v>11</v>
      </c>
      <c r="K174" s="26" t="s">
        <v>147</v>
      </c>
      <c r="L174" s="28"/>
    </row>
    <row r="175" spans="1:12" s="25" customFormat="1" x14ac:dyDescent="0.3">
      <c r="A175" s="45"/>
      <c r="B175" s="46"/>
      <c r="C175" s="46"/>
      <c r="D175" s="47"/>
      <c r="E175" s="48"/>
      <c r="F175" s="47"/>
      <c r="G175" s="47"/>
      <c r="H175" s="21" t="s">
        <v>12</v>
      </c>
      <c r="I175" s="23" t="s">
        <v>22</v>
      </c>
      <c r="J175" s="21" t="s">
        <v>13</v>
      </c>
      <c r="K175" s="26" t="s">
        <v>22</v>
      </c>
      <c r="L175" s="24"/>
    </row>
    <row r="176" spans="1:12" s="25" customFormat="1" x14ac:dyDescent="0.3">
      <c r="A176" s="45"/>
      <c r="B176" s="46"/>
      <c r="C176" s="46"/>
      <c r="D176" s="47"/>
      <c r="E176" s="48"/>
      <c r="F176" s="47"/>
      <c r="G176" s="47"/>
      <c r="H176" s="43" t="s">
        <v>14</v>
      </c>
      <c r="I176" s="44" t="s">
        <v>31</v>
      </c>
      <c r="J176" s="43"/>
      <c r="K176" s="43"/>
      <c r="L176" s="34"/>
    </row>
    <row r="177" spans="1:12" s="25" customFormat="1" ht="28.8" x14ac:dyDescent="0.3">
      <c r="A177" s="45" t="s">
        <v>30</v>
      </c>
      <c r="B177" s="46">
        <v>900</v>
      </c>
      <c r="C177" s="46">
        <f>+B177</f>
        <v>900</v>
      </c>
      <c r="D177" s="47">
        <v>1</v>
      </c>
      <c r="E177" s="48">
        <v>211</v>
      </c>
      <c r="F177" s="21" t="s">
        <v>4</v>
      </c>
      <c r="G177" s="26" t="s">
        <v>149</v>
      </c>
      <c r="H177" s="21" t="s">
        <v>27</v>
      </c>
      <c r="I177" s="27" t="s">
        <v>151</v>
      </c>
      <c r="J177" s="21" t="s">
        <v>6</v>
      </c>
      <c r="K177" s="26" t="s">
        <v>22</v>
      </c>
      <c r="L177" s="24"/>
    </row>
    <row r="178" spans="1:12" s="25" customFormat="1" x14ac:dyDescent="0.3">
      <c r="A178" s="45"/>
      <c r="B178" s="46"/>
      <c r="C178" s="46"/>
      <c r="D178" s="47"/>
      <c r="E178" s="48"/>
      <c r="F178" s="21" t="s">
        <v>7</v>
      </c>
      <c r="G178" s="22">
        <v>94077673</v>
      </c>
      <c r="H178" s="21" t="s">
        <v>8</v>
      </c>
      <c r="I178" s="23" t="s">
        <v>22</v>
      </c>
      <c r="J178" s="21" t="s">
        <v>9</v>
      </c>
      <c r="K178" s="26" t="s">
        <v>22</v>
      </c>
      <c r="L178" s="24"/>
    </row>
    <row r="179" spans="1:12" s="25" customFormat="1" ht="86.4" x14ac:dyDescent="0.3">
      <c r="A179" s="45"/>
      <c r="B179" s="46"/>
      <c r="C179" s="46"/>
      <c r="D179" s="47"/>
      <c r="E179" s="48"/>
      <c r="F179" s="47"/>
      <c r="G179" s="47"/>
      <c r="H179" s="26" t="s">
        <v>10</v>
      </c>
      <c r="I179" s="23" t="s">
        <v>22</v>
      </c>
      <c r="J179" s="26" t="s">
        <v>11</v>
      </c>
      <c r="K179" s="26" t="s">
        <v>150</v>
      </c>
      <c r="L179" s="28">
        <v>46003</v>
      </c>
    </row>
    <row r="180" spans="1:12" s="25" customFormat="1" x14ac:dyDescent="0.3">
      <c r="A180" s="45"/>
      <c r="B180" s="46"/>
      <c r="C180" s="46"/>
      <c r="D180" s="47"/>
      <c r="E180" s="48"/>
      <c r="F180" s="47"/>
      <c r="G180" s="47"/>
      <c r="H180" s="21" t="s">
        <v>12</v>
      </c>
      <c r="I180" s="23" t="s">
        <v>22</v>
      </c>
      <c r="J180" s="21" t="s">
        <v>13</v>
      </c>
      <c r="K180" s="26" t="s">
        <v>22</v>
      </c>
      <c r="L180" s="24"/>
    </row>
    <row r="181" spans="1:12" s="25" customFormat="1" x14ac:dyDescent="0.3">
      <c r="A181" s="45"/>
      <c r="B181" s="46"/>
      <c r="C181" s="46"/>
      <c r="D181" s="47"/>
      <c r="E181" s="48"/>
      <c r="F181" s="47"/>
      <c r="G181" s="47"/>
      <c r="H181" s="43" t="s">
        <v>14</v>
      </c>
      <c r="I181" s="44" t="s">
        <v>31</v>
      </c>
      <c r="J181" s="43"/>
      <c r="K181" s="43"/>
      <c r="L181" s="34"/>
    </row>
    <row r="182" spans="1:12" s="25" customFormat="1" ht="28.8" x14ac:dyDescent="0.3">
      <c r="A182" s="45" t="s">
        <v>30</v>
      </c>
      <c r="B182" s="46">
        <v>600</v>
      </c>
      <c r="C182" s="46">
        <f>+B182</f>
        <v>600</v>
      </c>
      <c r="D182" s="47">
        <v>1</v>
      </c>
      <c r="E182" s="48">
        <v>211</v>
      </c>
      <c r="F182" s="21" t="s">
        <v>4</v>
      </c>
      <c r="G182" s="26" t="s">
        <v>149</v>
      </c>
      <c r="H182" s="21" t="s">
        <v>27</v>
      </c>
      <c r="I182" s="27" t="s">
        <v>153</v>
      </c>
      <c r="J182" s="21" t="s">
        <v>6</v>
      </c>
      <c r="K182" s="26" t="s">
        <v>22</v>
      </c>
      <c r="L182" s="24"/>
    </row>
    <row r="183" spans="1:12" s="25" customFormat="1" x14ac:dyDescent="0.3">
      <c r="A183" s="45"/>
      <c r="B183" s="46"/>
      <c r="C183" s="46"/>
      <c r="D183" s="47"/>
      <c r="E183" s="48"/>
      <c r="F183" s="21" t="s">
        <v>7</v>
      </c>
      <c r="G183" s="22">
        <v>94077673</v>
      </c>
      <c r="H183" s="21" t="s">
        <v>8</v>
      </c>
      <c r="I183" s="23" t="s">
        <v>22</v>
      </c>
      <c r="J183" s="21" t="s">
        <v>9</v>
      </c>
      <c r="K183" s="26" t="s">
        <v>22</v>
      </c>
      <c r="L183" s="24"/>
    </row>
    <row r="184" spans="1:12" s="25" customFormat="1" ht="187.2" x14ac:dyDescent="0.3">
      <c r="A184" s="45"/>
      <c r="B184" s="46"/>
      <c r="C184" s="46"/>
      <c r="D184" s="47"/>
      <c r="E184" s="48"/>
      <c r="F184" s="47"/>
      <c r="G184" s="47"/>
      <c r="H184" s="26" t="s">
        <v>10</v>
      </c>
      <c r="I184" s="23" t="s">
        <v>22</v>
      </c>
      <c r="J184" s="26" t="s">
        <v>11</v>
      </c>
      <c r="K184" s="26" t="s">
        <v>152</v>
      </c>
      <c r="L184" s="28">
        <v>46003</v>
      </c>
    </row>
    <row r="185" spans="1:12" s="25" customFormat="1" x14ac:dyDescent="0.3">
      <c r="A185" s="45"/>
      <c r="B185" s="46"/>
      <c r="C185" s="46"/>
      <c r="D185" s="47"/>
      <c r="E185" s="48"/>
      <c r="F185" s="47"/>
      <c r="G185" s="47"/>
      <c r="H185" s="21" t="s">
        <v>12</v>
      </c>
      <c r="I185" s="23" t="s">
        <v>22</v>
      </c>
      <c r="J185" s="21" t="s">
        <v>13</v>
      </c>
      <c r="K185" s="26" t="s">
        <v>22</v>
      </c>
      <c r="L185" s="24"/>
    </row>
    <row r="186" spans="1:12" s="25" customFormat="1" ht="13.8" customHeight="1" x14ac:dyDescent="0.3">
      <c r="A186" s="45"/>
      <c r="B186" s="46"/>
      <c r="C186" s="46"/>
      <c r="D186" s="47"/>
      <c r="E186" s="48"/>
      <c r="F186" s="47"/>
      <c r="G186" s="47"/>
      <c r="H186" s="43" t="s">
        <v>14</v>
      </c>
      <c r="I186" s="44" t="s">
        <v>31</v>
      </c>
      <c r="J186" s="43"/>
      <c r="K186" s="43"/>
      <c r="L186" s="34"/>
    </row>
    <row r="187" spans="1:12" s="25" customFormat="1" ht="28.8" x14ac:dyDescent="0.3">
      <c r="A187" s="45" t="s">
        <v>30</v>
      </c>
      <c r="B187" s="46">
        <v>22200</v>
      </c>
      <c r="C187" s="46">
        <f>+B187</f>
        <v>22200</v>
      </c>
      <c r="D187" s="47">
        <v>1</v>
      </c>
      <c r="E187" s="48">
        <v>122</v>
      </c>
      <c r="F187" s="21" t="s">
        <v>4</v>
      </c>
      <c r="G187" s="26" t="s">
        <v>154</v>
      </c>
      <c r="H187" s="21" t="s">
        <v>27</v>
      </c>
      <c r="I187" s="27" t="s">
        <v>156</v>
      </c>
      <c r="J187" s="21" t="s">
        <v>6</v>
      </c>
      <c r="K187" s="26" t="s">
        <v>22</v>
      </c>
      <c r="L187" s="24"/>
    </row>
    <row r="188" spans="1:12" s="25" customFormat="1" x14ac:dyDescent="0.3">
      <c r="A188" s="45"/>
      <c r="B188" s="46"/>
      <c r="C188" s="46"/>
      <c r="D188" s="47"/>
      <c r="E188" s="48"/>
      <c r="F188" s="21" t="s">
        <v>7</v>
      </c>
      <c r="G188" s="22">
        <v>83547827</v>
      </c>
      <c r="H188" s="21" t="s">
        <v>8</v>
      </c>
      <c r="I188" s="23" t="s">
        <v>22</v>
      </c>
      <c r="J188" s="21" t="s">
        <v>9</v>
      </c>
      <c r="K188" s="26" t="s">
        <v>22</v>
      </c>
      <c r="L188" s="24"/>
    </row>
    <row r="189" spans="1:12" s="25" customFormat="1" ht="100.8" x14ac:dyDescent="0.3">
      <c r="A189" s="45"/>
      <c r="B189" s="46"/>
      <c r="C189" s="46"/>
      <c r="D189" s="47"/>
      <c r="E189" s="48"/>
      <c r="F189" s="47"/>
      <c r="G189" s="47"/>
      <c r="H189" s="26" t="s">
        <v>10</v>
      </c>
      <c r="I189" s="23" t="s">
        <v>22</v>
      </c>
      <c r="J189" s="26" t="s">
        <v>11</v>
      </c>
      <c r="K189" s="26" t="s">
        <v>155</v>
      </c>
      <c r="L189" s="28"/>
    </row>
    <row r="190" spans="1:12" s="25" customFormat="1" x14ac:dyDescent="0.3">
      <c r="A190" s="45"/>
      <c r="B190" s="46"/>
      <c r="C190" s="46"/>
      <c r="D190" s="47"/>
      <c r="E190" s="48"/>
      <c r="F190" s="47"/>
      <c r="G190" s="47"/>
      <c r="H190" s="21" t="s">
        <v>12</v>
      </c>
      <c r="I190" s="23" t="s">
        <v>22</v>
      </c>
      <c r="J190" s="21" t="s">
        <v>13</v>
      </c>
      <c r="K190" s="26" t="s">
        <v>22</v>
      </c>
      <c r="L190" s="24"/>
    </row>
    <row r="191" spans="1:12" s="25" customFormat="1" x14ac:dyDescent="0.3">
      <c r="A191" s="45"/>
      <c r="B191" s="46"/>
      <c r="C191" s="46"/>
      <c r="D191" s="47"/>
      <c r="E191" s="48"/>
      <c r="F191" s="47"/>
      <c r="G191" s="47"/>
      <c r="H191" s="43" t="s">
        <v>14</v>
      </c>
      <c r="I191" s="44" t="s">
        <v>31</v>
      </c>
      <c r="J191" s="43"/>
      <c r="K191" s="43"/>
      <c r="L191" s="34"/>
    </row>
    <row r="192" spans="1:12" s="25" customFormat="1" x14ac:dyDescent="0.3">
      <c r="A192" s="45" t="s">
        <v>30</v>
      </c>
      <c r="B192" s="46">
        <v>13250</v>
      </c>
      <c r="C192" s="46">
        <f>+B192</f>
        <v>13250</v>
      </c>
      <c r="D192" s="47">
        <v>1</v>
      </c>
      <c r="E192" s="48">
        <v>158</v>
      </c>
      <c r="F192" s="21" t="s">
        <v>4</v>
      </c>
      <c r="G192" s="26" t="s">
        <v>96</v>
      </c>
      <c r="H192" s="21" t="s">
        <v>27</v>
      </c>
      <c r="I192" s="27" t="s">
        <v>158</v>
      </c>
      <c r="J192" s="21" t="s">
        <v>6</v>
      </c>
      <c r="K192" s="26" t="s">
        <v>22</v>
      </c>
      <c r="L192" s="24"/>
    </row>
    <row r="193" spans="1:12" s="25" customFormat="1" x14ac:dyDescent="0.3">
      <c r="A193" s="45"/>
      <c r="B193" s="46"/>
      <c r="C193" s="46"/>
      <c r="D193" s="47"/>
      <c r="E193" s="48"/>
      <c r="F193" s="21" t="s">
        <v>7</v>
      </c>
      <c r="G193" s="22">
        <v>69913811</v>
      </c>
      <c r="H193" s="21" t="s">
        <v>8</v>
      </c>
      <c r="I193" s="23" t="s">
        <v>22</v>
      </c>
      <c r="J193" s="21" t="s">
        <v>9</v>
      </c>
      <c r="K193" s="26" t="s">
        <v>22</v>
      </c>
      <c r="L193" s="24"/>
    </row>
    <row r="194" spans="1:12" s="25" customFormat="1" ht="43.2" x14ac:dyDescent="0.3">
      <c r="A194" s="45"/>
      <c r="B194" s="46"/>
      <c r="C194" s="46"/>
      <c r="D194" s="47"/>
      <c r="E194" s="48"/>
      <c r="F194" s="47"/>
      <c r="G194" s="47"/>
      <c r="H194" s="26" t="s">
        <v>10</v>
      </c>
      <c r="I194" s="23" t="s">
        <v>22</v>
      </c>
      <c r="J194" s="26" t="s">
        <v>11</v>
      </c>
      <c r="K194" s="26" t="s">
        <v>157</v>
      </c>
      <c r="L194" s="28"/>
    </row>
    <row r="195" spans="1:12" s="25" customFormat="1" x14ac:dyDescent="0.3">
      <c r="A195" s="45"/>
      <c r="B195" s="46"/>
      <c r="C195" s="46"/>
      <c r="D195" s="47"/>
      <c r="E195" s="48"/>
      <c r="F195" s="47"/>
      <c r="G195" s="47"/>
      <c r="H195" s="21" t="s">
        <v>12</v>
      </c>
      <c r="I195" s="23" t="s">
        <v>22</v>
      </c>
      <c r="J195" s="21" t="s">
        <v>13</v>
      </c>
      <c r="K195" s="26" t="s">
        <v>22</v>
      </c>
      <c r="L195" s="24"/>
    </row>
    <row r="196" spans="1:12" s="25" customFormat="1" x14ac:dyDescent="0.3">
      <c r="A196" s="45"/>
      <c r="B196" s="46"/>
      <c r="C196" s="46"/>
      <c r="D196" s="47"/>
      <c r="E196" s="48"/>
      <c r="F196" s="47"/>
      <c r="G196" s="47"/>
      <c r="H196" s="43" t="s">
        <v>14</v>
      </c>
      <c r="I196" s="44" t="s">
        <v>31</v>
      </c>
      <c r="J196" s="43"/>
      <c r="K196" s="43"/>
      <c r="L196" s="34"/>
    </row>
    <row r="197" spans="1:12" s="25" customFormat="1" ht="28.8" x14ac:dyDescent="0.3">
      <c r="A197" s="45" t="s">
        <v>30</v>
      </c>
      <c r="B197" s="46">
        <v>6700</v>
      </c>
      <c r="C197" s="46">
        <f>+B197</f>
        <v>6700</v>
      </c>
      <c r="D197" s="47">
        <v>1</v>
      </c>
      <c r="E197" s="48">
        <v>329</v>
      </c>
      <c r="F197" s="21" t="s">
        <v>4</v>
      </c>
      <c r="G197" s="26" t="s">
        <v>159</v>
      </c>
      <c r="H197" s="21" t="s">
        <v>27</v>
      </c>
      <c r="I197" s="27" t="s">
        <v>161</v>
      </c>
      <c r="J197" s="21" t="s">
        <v>6</v>
      </c>
      <c r="K197" s="26" t="s">
        <v>22</v>
      </c>
      <c r="L197" s="24"/>
    </row>
    <row r="198" spans="1:12" s="25" customFormat="1" x14ac:dyDescent="0.3">
      <c r="A198" s="45"/>
      <c r="B198" s="46"/>
      <c r="C198" s="46"/>
      <c r="D198" s="47"/>
      <c r="E198" s="48"/>
      <c r="F198" s="21" t="s">
        <v>7</v>
      </c>
      <c r="G198" s="22">
        <v>6623980</v>
      </c>
      <c r="H198" s="21" t="s">
        <v>8</v>
      </c>
      <c r="I198" s="23" t="s">
        <v>22</v>
      </c>
      <c r="J198" s="21" t="s">
        <v>9</v>
      </c>
      <c r="K198" s="26" t="s">
        <v>22</v>
      </c>
      <c r="L198" s="24"/>
    </row>
    <row r="199" spans="1:12" s="25" customFormat="1" ht="65.400000000000006" customHeight="1" x14ac:dyDescent="0.3">
      <c r="A199" s="45"/>
      <c r="B199" s="46"/>
      <c r="C199" s="46"/>
      <c r="D199" s="47"/>
      <c r="E199" s="48"/>
      <c r="F199" s="47"/>
      <c r="G199" s="47"/>
      <c r="H199" s="26" t="s">
        <v>10</v>
      </c>
      <c r="I199" s="23" t="s">
        <v>22</v>
      </c>
      <c r="J199" s="26" t="s">
        <v>11</v>
      </c>
      <c r="K199" s="26" t="s">
        <v>160</v>
      </c>
      <c r="L199" s="28"/>
    </row>
    <row r="200" spans="1:12" s="25" customFormat="1" x14ac:dyDescent="0.3">
      <c r="A200" s="45"/>
      <c r="B200" s="46"/>
      <c r="C200" s="46"/>
      <c r="D200" s="47"/>
      <c r="E200" s="48"/>
      <c r="F200" s="47"/>
      <c r="G200" s="47"/>
      <c r="H200" s="21" t="s">
        <v>12</v>
      </c>
      <c r="I200" s="23" t="s">
        <v>22</v>
      </c>
      <c r="J200" s="21" t="s">
        <v>13</v>
      </c>
      <c r="K200" s="26" t="s">
        <v>22</v>
      </c>
      <c r="L200" s="24"/>
    </row>
    <row r="201" spans="1:12" s="25" customFormat="1" x14ac:dyDescent="0.3">
      <c r="A201" s="45"/>
      <c r="B201" s="46"/>
      <c r="C201" s="46"/>
      <c r="D201" s="47"/>
      <c r="E201" s="48"/>
      <c r="F201" s="47"/>
      <c r="G201" s="47"/>
      <c r="H201" s="43" t="s">
        <v>14</v>
      </c>
      <c r="I201" s="44" t="s">
        <v>31</v>
      </c>
      <c r="J201" s="43"/>
      <c r="K201" s="43"/>
      <c r="L201" s="34"/>
    </row>
    <row r="202" spans="1:12" s="25" customFormat="1" ht="28.8" x14ac:dyDescent="0.3">
      <c r="A202" s="45" t="s">
        <v>30</v>
      </c>
      <c r="B202" s="46">
        <v>12000</v>
      </c>
      <c r="C202" s="46">
        <f>+B202</f>
        <v>12000</v>
      </c>
      <c r="D202" s="47">
        <v>1</v>
      </c>
      <c r="E202" s="48">
        <v>199</v>
      </c>
      <c r="F202" s="21" t="s">
        <v>4</v>
      </c>
      <c r="G202" s="26" t="s">
        <v>163</v>
      </c>
      <c r="H202" s="21" t="s">
        <v>27</v>
      </c>
      <c r="I202" s="27" t="s">
        <v>165</v>
      </c>
      <c r="J202" s="21" t="s">
        <v>6</v>
      </c>
      <c r="K202" s="26" t="s">
        <v>22</v>
      </c>
      <c r="L202" s="24"/>
    </row>
    <row r="203" spans="1:12" s="25" customFormat="1" x14ac:dyDescent="0.3">
      <c r="A203" s="45"/>
      <c r="B203" s="46"/>
      <c r="C203" s="46"/>
      <c r="D203" s="47"/>
      <c r="E203" s="48"/>
      <c r="F203" s="21" t="s">
        <v>7</v>
      </c>
      <c r="G203" s="22" t="s">
        <v>164</v>
      </c>
      <c r="H203" s="21" t="s">
        <v>8</v>
      </c>
      <c r="I203" s="23" t="s">
        <v>22</v>
      </c>
      <c r="J203" s="21" t="s">
        <v>9</v>
      </c>
      <c r="K203" s="26" t="s">
        <v>22</v>
      </c>
      <c r="L203" s="24"/>
    </row>
    <row r="204" spans="1:12" s="25" customFormat="1" ht="115.2" x14ac:dyDescent="0.3">
      <c r="A204" s="45"/>
      <c r="B204" s="46"/>
      <c r="C204" s="46"/>
      <c r="D204" s="47"/>
      <c r="E204" s="48"/>
      <c r="F204" s="47"/>
      <c r="G204" s="47"/>
      <c r="H204" s="26" t="s">
        <v>10</v>
      </c>
      <c r="I204" s="23" t="s">
        <v>22</v>
      </c>
      <c r="J204" s="26" t="s">
        <v>11</v>
      </c>
      <c r="K204" s="26" t="s">
        <v>162</v>
      </c>
      <c r="L204" s="28"/>
    </row>
    <row r="205" spans="1:12" s="25" customFormat="1" x14ac:dyDescent="0.3">
      <c r="A205" s="45"/>
      <c r="B205" s="46"/>
      <c r="C205" s="46"/>
      <c r="D205" s="47"/>
      <c r="E205" s="48"/>
      <c r="F205" s="47"/>
      <c r="G205" s="47"/>
      <c r="H205" s="21" t="s">
        <v>12</v>
      </c>
      <c r="I205" s="23" t="s">
        <v>22</v>
      </c>
      <c r="J205" s="21" t="s">
        <v>13</v>
      </c>
      <c r="K205" s="26" t="s">
        <v>22</v>
      </c>
      <c r="L205" s="24"/>
    </row>
    <row r="206" spans="1:12" s="25" customFormat="1" x14ac:dyDescent="0.3">
      <c r="A206" s="45"/>
      <c r="B206" s="46"/>
      <c r="C206" s="46"/>
      <c r="D206" s="47"/>
      <c r="E206" s="48"/>
      <c r="F206" s="47"/>
      <c r="G206" s="47"/>
      <c r="H206" s="43" t="s">
        <v>14</v>
      </c>
      <c r="I206" s="44" t="s">
        <v>31</v>
      </c>
      <c r="J206" s="43"/>
      <c r="K206" s="43"/>
      <c r="L206" s="34"/>
    </row>
    <row r="207" spans="1:12" s="25" customFormat="1" ht="28.8" x14ac:dyDescent="0.3">
      <c r="A207" s="45" t="s">
        <v>30</v>
      </c>
      <c r="B207" s="46">
        <v>22400</v>
      </c>
      <c r="C207" s="46">
        <f>+B207</f>
        <v>22400</v>
      </c>
      <c r="D207" s="47">
        <v>1</v>
      </c>
      <c r="E207" s="48">
        <v>158</v>
      </c>
      <c r="F207" s="21" t="s">
        <v>4</v>
      </c>
      <c r="G207" s="26" t="s">
        <v>166</v>
      </c>
      <c r="H207" s="21" t="s">
        <v>27</v>
      </c>
      <c r="I207" s="27" t="s">
        <v>168</v>
      </c>
      <c r="J207" s="21" t="s">
        <v>6</v>
      </c>
      <c r="K207" s="26" t="s">
        <v>22</v>
      </c>
      <c r="L207" s="24"/>
    </row>
    <row r="208" spans="1:12" s="25" customFormat="1" x14ac:dyDescent="0.3">
      <c r="A208" s="45"/>
      <c r="B208" s="46"/>
      <c r="C208" s="46"/>
      <c r="D208" s="47"/>
      <c r="E208" s="48"/>
      <c r="F208" s="21" t="s">
        <v>7</v>
      </c>
      <c r="G208" s="22">
        <v>80366929</v>
      </c>
      <c r="H208" s="21" t="s">
        <v>8</v>
      </c>
      <c r="I208" s="23" t="s">
        <v>22</v>
      </c>
      <c r="J208" s="21" t="s">
        <v>9</v>
      </c>
      <c r="K208" s="26" t="s">
        <v>22</v>
      </c>
      <c r="L208" s="24"/>
    </row>
    <row r="209" spans="1:12" s="25" customFormat="1" ht="86.4" x14ac:dyDescent="0.3">
      <c r="A209" s="45"/>
      <c r="B209" s="46"/>
      <c r="C209" s="46"/>
      <c r="D209" s="47"/>
      <c r="E209" s="48"/>
      <c r="F209" s="47"/>
      <c r="G209" s="47"/>
      <c r="H209" s="26" t="s">
        <v>10</v>
      </c>
      <c r="I209" s="23" t="s">
        <v>22</v>
      </c>
      <c r="J209" s="26" t="s">
        <v>11</v>
      </c>
      <c r="K209" s="26" t="s">
        <v>167</v>
      </c>
      <c r="L209" s="28"/>
    </row>
    <row r="210" spans="1:12" s="25" customFormat="1" x14ac:dyDescent="0.3">
      <c r="A210" s="45"/>
      <c r="B210" s="46"/>
      <c r="C210" s="46"/>
      <c r="D210" s="47"/>
      <c r="E210" s="48"/>
      <c r="F210" s="47"/>
      <c r="G210" s="47"/>
      <c r="H210" s="21" t="s">
        <v>12</v>
      </c>
      <c r="I210" s="23" t="s">
        <v>22</v>
      </c>
      <c r="J210" s="21" t="s">
        <v>13</v>
      </c>
      <c r="K210" s="26" t="s">
        <v>22</v>
      </c>
      <c r="L210" s="24"/>
    </row>
    <row r="211" spans="1:12" s="25" customFormat="1" x14ac:dyDescent="0.3">
      <c r="A211" s="45"/>
      <c r="B211" s="46"/>
      <c r="C211" s="46"/>
      <c r="D211" s="47"/>
      <c r="E211" s="48"/>
      <c r="F211" s="47"/>
      <c r="G211" s="47"/>
      <c r="H211" s="43" t="s">
        <v>14</v>
      </c>
      <c r="I211" s="44" t="s">
        <v>31</v>
      </c>
      <c r="J211" s="43"/>
      <c r="K211" s="43"/>
      <c r="L211" s="34"/>
    </row>
    <row r="212" spans="1:12" x14ac:dyDescent="0.3">
      <c r="A212" s="45" t="s">
        <v>30</v>
      </c>
      <c r="B212" s="46">
        <v>7500</v>
      </c>
      <c r="C212" s="46">
        <f>+B212</f>
        <v>7500</v>
      </c>
      <c r="D212" s="57">
        <v>1</v>
      </c>
      <c r="E212" s="58">
        <v>185</v>
      </c>
      <c r="F212" s="7" t="s">
        <v>4</v>
      </c>
      <c r="G212" s="8" t="s">
        <v>169</v>
      </c>
      <c r="H212" s="7" t="s">
        <v>27</v>
      </c>
      <c r="I212" s="10" t="s">
        <v>171</v>
      </c>
      <c r="J212" s="7" t="s">
        <v>6</v>
      </c>
      <c r="K212" s="8" t="s">
        <v>22</v>
      </c>
    </row>
    <row r="213" spans="1:12" x14ac:dyDescent="0.3">
      <c r="A213" s="45"/>
      <c r="B213" s="46"/>
      <c r="C213" s="46"/>
      <c r="D213" s="57"/>
      <c r="E213" s="58"/>
      <c r="F213" s="7" t="s">
        <v>7</v>
      </c>
      <c r="G213" s="9">
        <v>35756463</v>
      </c>
      <c r="H213" s="7" t="s">
        <v>8</v>
      </c>
      <c r="I213" s="18" t="s">
        <v>22</v>
      </c>
      <c r="J213" s="7" t="s">
        <v>9</v>
      </c>
      <c r="K213" s="8" t="s">
        <v>22</v>
      </c>
    </row>
    <row r="214" spans="1:12" ht="100.8" x14ac:dyDescent="0.3">
      <c r="A214" s="45"/>
      <c r="B214" s="46"/>
      <c r="C214" s="46"/>
      <c r="D214" s="57"/>
      <c r="E214" s="58"/>
      <c r="F214" s="57"/>
      <c r="G214" s="57"/>
      <c r="H214" s="8" t="s">
        <v>10</v>
      </c>
      <c r="I214" s="18" t="s">
        <v>22</v>
      </c>
      <c r="J214" s="8" t="s">
        <v>11</v>
      </c>
      <c r="K214" s="8" t="s">
        <v>170</v>
      </c>
      <c r="L214" s="5"/>
    </row>
    <row r="215" spans="1:12" x14ac:dyDescent="0.3">
      <c r="A215" s="45"/>
      <c r="B215" s="46"/>
      <c r="C215" s="46"/>
      <c r="D215" s="57"/>
      <c r="E215" s="58"/>
      <c r="F215" s="57"/>
      <c r="G215" s="57"/>
      <c r="H215" s="7" t="s">
        <v>12</v>
      </c>
      <c r="I215" s="18" t="s">
        <v>22</v>
      </c>
      <c r="J215" s="7" t="s">
        <v>13</v>
      </c>
      <c r="K215" s="8" t="s">
        <v>22</v>
      </c>
    </row>
    <row r="216" spans="1:12" x14ac:dyDescent="0.3">
      <c r="A216" s="45"/>
      <c r="B216" s="46"/>
      <c r="C216" s="46"/>
      <c r="D216" s="57"/>
      <c r="E216" s="58"/>
      <c r="F216" s="57"/>
      <c r="G216" s="57"/>
      <c r="H216" s="6" t="s">
        <v>14</v>
      </c>
      <c r="I216" s="19" t="s">
        <v>31</v>
      </c>
      <c r="J216" s="6"/>
      <c r="K216" s="6"/>
      <c r="L216" s="4"/>
    </row>
    <row r="217" spans="1:12" x14ac:dyDescent="0.3">
      <c r="A217" s="45" t="s">
        <v>30</v>
      </c>
      <c r="B217" s="46">
        <v>19704</v>
      </c>
      <c r="C217" s="46">
        <f>+B217</f>
        <v>19704</v>
      </c>
      <c r="D217" s="57">
        <v>1</v>
      </c>
      <c r="E217" s="58">
        <v>185</v>
      </c>
      <c r="F217" s="7" t="s">
        <v>4</v>
      </c>
      <c r="G217" s="8" t="s">
        <v>35</v>
      </c>
      <c r="H217" s="7" t="s">
        <v>27</v>
      </c>
      <c r="I217" s="10" t="s">
        <v>173</v>
      </c>
      <c r="J217" s="7" t="s">
        <v>6</v>
      </c>
      <c r="K217" s="8" t="s">
        <v>22</v>
      </c>
    </row>
    <row r="218" spans="1:12" x14ac:dyDescent="0.3">
      <c r="A218" s="45"/>
      <c r="B218" s="46"/>
      <c r="C218" s="46"/>
      <c r="D218" s="57"/>
      <c r="E218" s="58"/>
      <c r="F218" s="7" t="s">
        <v>7</v>
      </c>
      <c r="G218" s="9">
        <v>33480788</v>
      </c>
      <c r="H218" s="7" t="s">
        <v>8</v>
      </c>
      <c r="I218" s="18" t="s">
        <v>22</v>
      </c>
      <c r="J218" s="7" t="s">
        <v>9</v>
      </c>
      <c r="K218" s="8" t="s">
        <v>22</v>
      </c>
    </row>
    <row r="219" spans="1:12" ht="129.6" x14ac:dyDescent="0.3">
      <c r="A219" s="45"/>
      <c r="B219" s="46"/>
      <c r="C219" s="46"/>
      <c r="D219" s="57"/>
      <c r="E219" s="58"/>
      <c r="F219" s="57"/>
      <c r="G219" s="57"/>
      <c r="H219" s="8" t="s">
        <v>10</v>
      </c>
      <c r="I219" s="18" t="s">
        <v>22</v>
      </c>
      <c r="J219" s="8" t="s">
        <v>11</v>
      </c>
      <c r="K219" s="8" t="s">
        <v>172</v>
      </c>
      <c r="L219" s="5"/>
    </row>
    <row r="220" spans="1:12" x14ac:dyDescent="0.3">
      <c r="A220" s="45"/>
      <c r="B220" s="46"/>
      <c r="C220" s="46"/>
      <c r="D220" s="57"/>
      <c r="E220" s="58"/>
      <c r="F220" s="57"/>
      <c r="G220" s="57"/>
      <c r="H220" s="7" t="s">
        <v>12</v>
      </c>
      <c r="I220" s="18" t="s">
        <v>22</v>
      </c>
      <c r="J220" s="7" t="s">
        <v>13</v>
      </c>
      <c r="K220" s="8" t="s">
        <v>22</v>
      </c>
    </row>
    <row r="221" spans="1:12" x14ac:dyDescent="0.3">
      <c r="A221" s="45"/>
      <c r="B221" s="46"/>
      <c r="C221" s="46"/>
      <c r="D221" s="57"/>
      <c r="E221" s="58"/>
      <c r="F221" s="57"/>
      <c r="G221" s="57"/>
      <c r="H221" s="6" t="s">
        <v>14</v>
      </c>
      <c r="I221" s="19" t="s">
        <v>31</v>
      </c>
      <c r="J221" s="6"/>
      <c r="K221" s="6"/>
      <c r="L221" s="4"/>
    </row>
    <row r="222" spans="1:12" x14ac:dyDescent="0.3">
      <c r="A222" s="45" t="s">
        <v>30</v>
      </c>
      <c r="B222" s="46">
        <v>3200</v>
      </c>
      <c r="C222" s="46">
        <f>+B222</f>
        <v>3200</v>
      </c>
      <c r="D222" s="57">
        <v>1</v>
      </c>
      <c r="E222" s="58">
        <v>122</v>
      </c>
      <c r="F222" s="7" t="s">
        <v>4</v>
      </c>
      <c r="G222" s="8" t="s">
        <v>174</v>
      </c>
      <c r="H222" s="7" t="s">
        <v>27</v>
      </c>
      <c r="I222" s="10" t="s">
        <v>176</v>
      </c>
      <c r="J222" s="7" t="s">
        <v>6</v>
      </c>
      <c r="K222" s="8" t="s">
        <v>22</v>
      </c>
    </row>
    <row r="223" spans="1:12" x14ac:dyDescent="0.3">
      <c r="A223" s="45"/>
      <c r="B223" s="46"/>
      <c r="C223" s="46"/>
      <c r="D223" s="57"/>
      <c r="E223" s="58"/>
      <c r="F223" s="7" t="s">
        <v>7</v>
      </c>
      <c r="G223" s="9">
        <v>112498620</v>
      </c>
      <c r="H223" s="7" t="s">
        <v>8</v>
      </c>
      <c r="I223" s="18" t="s">
        <v>22</v>
      </c>
      <c r="J223" s="7" t="s">
        <v>9</v>
      </c>
      <c r="K223" s="8" t="s">
        <v>22</v>
      </c>
    </row>
    <row r="224" spans="1:12" ht="72" x14ac:dyDescent="0.3">
      <c r="A224" s="45"/>
      <c r="B224" s="46"/>
      <c r="C224" s="46"/>
      <c r="D224" s="57"/>
      <c r="E224" s="58"/>
      <c r="F224" s="57"/>
      <c r="G224" s="57"/>
      <c r="H224" s="8" t="s">
        <v>10</v>
      </c>
      <c r="I224" s="18" t="s">
        <v>22</v>
      </c>
      <c r="J224" s="8" t="s">
        <v>11</v>
      </c>
      <c r="K224" s="8" t="s">
        <v>175</v>
      </c>
      <c r="L224" s="5"/>
    </row>
    <row r="225" spans="1:12" x14ac:dyDescent="0.3">
      <c r="A225" s="45"/>
      <c r="B225" s="46"/>
      <c r="C225" s="46"/>
      <c r="D225" s="57"/>
      <c r="E225" s="58"/>
      <c r="F225" s="57"/>
      <c r="G225" s="57"/>
      <c r="H225" s="7" t="s">
        <v>12</v>
      </c>
      <c r="I225" s="18" t="s">
        <v>22</v>
      </c>
      <c r="J225" s="7" t="s">
        <v>13</v>
      </c>
      <c r="K225" s="8" t="s">
        <v>22</v>
      </c>
    </row>
    <row r="226" spans="1:12" x14ac:dyDescent="0.3">
      <c r="A226" s="45"/>
      <c r="B226" s="46"/>
      <c r="C226" s="46"/>
      <c r="D226" s="57"/>
      <c r="E226" s="58"/>
      <c r="F226" s="57"/>
      <c r="G226" s="57"/>
      <c r="H226" s="6" t="s">
        <v>14</v>
      </c>
      <c r="I226" s="19" t="s">
        <v>31</v>
      </c>
      <c r="J226" s="6"/>
      <c r="K226" s="6"/>
      <c r="L226" s="4"/>
    </row>
    <row r="227" spans="1:12" ht="28.8" x14ac:dyDescent="0.3">
      <c r="A227" s="45" t="s">
        <v>30</v>
      </c>
      <c r="B227" s="46">
        <v>17010</v>
      </c>
      <c r="C227" s="46">
        <f>+B227</f>
        <v>17010</v>
      </c>
      <c r="D227" s="57">
        <v>1</v>
      </c>
      <c r="E227" s="58">
        <v>196</v>
      </c>
      <c r="F227" s="7" t="s">
        <v>4</v>
      </c>
      <c r="G227" s="8" t="s">
        <v>177</v>
      </c>
      <c r="H227" s="7" t="s">
        <v>27</v>
      </c>
      <c r="I227" s="10" t="s">
        <v>181</v>
      </c>
      <c r="J227" s="7" t="s">
        <v>6</v>
      </c>
      <c r="K227" s="8" t="s">
        <v>22</v>
      </c>
    </row>
    <row r="228" spans="1:12" x14ac:dyDescent="0.3">
      <c r="A228" s="45"/>
      <c r="B228" s="46"/>
      <c r="C228" s="46"/>
      <c r="D228" s="57"/>
      <c r="E228" s="58"/>
      <c r="F228" s="7" t="s">
        <v>7</v>
      </c>
      <c r="G228" s="9">
        <v>23994584</v>
      </c>
      <c r="H228" s="7" t="s">
        <v>8</v>
      </c>
      <c r="I228" s="18" t="s">
        <v>22</v>
      </c>
      <c r="J228" s="7" t="s">
        <v>9</v>
      </c>
      <c r="K228" s="8" t="s">
        <v>22</v>
      </c>
    </row>
    <row r="229" spans="1:12" ht="72" x14ac:dyDescent="0.3">
      <c r="A229" s="45"/>
      <c r="B229" s="46"/>
      <c r="C229" s="46"/>
      <c r="D229" s="57"/>
      <c r="E229" s="58"/>
      <c r="F229" s="57"/>
      <c r="G229" s="57"/>
      <c r="H229" s="8" t="s">
        <v>10</v>
      </c>
      <c r="I229" s="18" t="s">
        <v>22</v>
      </c>
      <c r="J229" s="8" t="s">
        <v>11</v>
      </c>
      <c r="K229" s="8" t="s">
        <v>180</v>
      </c>
      <c r="L229" s="5"/>
    </row>
    <row r="230" spans="1:12" x14ac:dyDescent="0.3">
      <c r="A230" s="45"/>
      <c r="B230" s="46"/>
      <c r="C230" s="46"/>
      <c r="D230" s="57"/>
      <c r="E230" s="58"/>
      <c r="F230" s="57"/>
      <c r="G230" s="57"/>
      <c r="H230" s="7" t="s">
        <v>12</v>
      </c>
      <c r="I230" s="18" t="s">
        <v>22</v>
      </c>
      <c r="J230" s="7" t="s">
        <v>13</v>
      </c>
      <c r="K230" s="8" t="s">
        <v>22</v>
      </c>
    </row>
    <row r="231" spans="1:12" x14ac:dyDescent="0.3">
      <c r="A231" s="45"/>
      <c r="B231" s="46"/>
      <c r="C231" s="46"/>
      <c r="D231" s="57"/>
      <c r="E231" s="58"/>
      <c r="F231" s="57"/>
      <c r="G231" s="57"/>
      <c r="H231" s="6" t="s">
        <v>14</v>
      </c>
      <c r="I231" s="19" t="s">
        <v>31</v>
      </c>
      <c r="J231" s="6"/>
      <c r="K231" s="6"/>
      <c r="L231" s="4"/>
    </row>
    <row r="232" spans="1:12" x14ac:dyDescent="0.3">
      <c r="A232" s="45" t="s">
        <v>30</v>
      </c>
      <c r="B232" s="46">
        <v>14000</v>
      </c>
      <c r="C232" s="46">
        <f>+B232</f>
        <v>14000</v>
      </c>
      <c r="D232" s="57">
        <v>1</v>
      </c>
      <c r="E232" s="58">
        <v>196</v>
      </c>
      <c r="F232" s="7" t="s">
        <v>4</v>
      </c>
      <c r="G232" s="8" t="s">
        <v>178</v>
      </c>
      <c r="H232" s="7" t="s">
        <v>27</v>
      </c>
      <c r="I232" s="10" t="s">
        <v>183</v>
      </c>
      <c r="J232" s="7" t="s">
        <v>6</v>
      </c>
      <c r="K232" s="8" t="s">
        <v>22</v>
      </c>
    </row>
    <row r="233" spans="1:12" x14ac:dyDescent="0.3">
      <c r="A233" s="45"/>
      <c r="B233" s="46"/>
      <c r="C233" s="46"/>
      <c r="D233" s="57"/>
      <c r="E233" s="58"/>
      <c r="F233" s="7" t="s">
        <v>7</v>
      </c>
      <c r="G233" s="9">
        <v>90726901</v>
      </c>
      <c r="H233" s="7" t="s">
        <v>8</v>
      </c>
      <c r="I233" s="18" t="s">
        <v>22</v>
      </c>
      <c r="J233" s="7" t="s">
        <v>9</v>
      </c>
      <c r="K233" s="8" t="s">
        <v>22</v>
      </c>
    </row>
    <row r="234" spans="1:12" ht="72" x14ac:dyDescent="0.3">
      <c r="A234" s="45"/>
      <c r="B234" s="46"/>
      <c r="C234" s="46"/>
      <c r="D234" s="57"/>
      <c r="E234" s="58"/>
      <c r="F234" s="57"/>
      <c r="G234" s="57"/>
      <c r="H234" s="8" t="s">
        <v>10</v>
      </c>
      <c r="I234" s="18" t="s">
        <v>22</v>
      </c>
      <c r="J234" s="8" t="s">
        <v>11</v>
      </c>
      <c r="K234" s="8" t="s">
        <v>182</v>
      </c>
      <c r="L234" s="5"/>
    </row>
    <row r="235" spans="1:12" x14ac:dyDescent="0.3">
      <c r="A235" s="45"/>
      <c r="B235" s="46"/>
      <c r="C235" s="46"/>
      <c r="D235" s="57"/>
      <c r="E235" s="58"/>
      <c r="F235" s="57"/>
      <c r="G235" s="57"/>
      <c r="H235" s="7" t="s">
        <v>12</v>
      </c>
      <c r="I235" s="18" t="s">
        <v>22</v>
      </c>
      <c r="J235" s="7" t="s">
        <v>13</v>
      </c>
      <c r="K235" s="8" t="s">
        <v>22</v>
      </c>
    </row>
    <row r="236" spans="1:12" x14ac:dyDescent="0.3">
      <c r="A236" s="45"/>
      <c r="B236" s="46"/>
      <c r="C236" s="46"/>
      <c r="D236" s="57"/>
      <c r="E236" s="58"/>
      <c r="F236" s="57"/>
      <c r="G236" s="57"/>
      <c r="H236" s="6" t="s">
        <v>14</v>
      </c>
      <c r="I236" s="19" t="s">
        <v>31</v>
      </c>
      <c r="J236" s="6"/>
      <c r="K236" s="6"/>
      <c r="L236" s="4"/>
    </row>
    <row r="237" spans="1:12" x14ac:dyDescent="0.3">
      <c r="A237" s="45" t="s">
        <v>30</v>
      </c>
      <c r="B237" s="46">
        <v>21395</v>
      </c>
      <c r="C237" s="46">
        <f>+B237</f>
        <v>21395</v>
      </c>
      <c r="D237" s="57">
        <v>1</v>
      </c>
      <c r="E237" s="58">
        <v>141</v>
      </c>
      <c r="F237" s="7" t="s">
        <v>4</v>
      </c>
      <c r="G237" s="8" t="s">
        <v>179</v>
      </c>
      <c r="H237" s="7" t="s">
        <v>27</v>
      </c>
      <c r="I237" s="10" t="s">
        <v>185</v>
      </c>
      <c r="J237" s="7" t="s">
        <v>6</v>
      </c>
      <c r="K237" s="8" t="s">
        <v>22</v>
      </c>
    </row>
    <row r="238" spans="1:12" x14ac:dyDescent="0.3">
      <c r="A238" s="45"/>
      <c r="B238" s="46"/>
      <c r="C238" s="46"/>
      <c r="D238" s="57"/>
      <c r="E238" s="58"/>
      <c r="F238" s="7" t="s">
        <v>7</v>
      </c>
      <c r="G238" s="9">
        <v>115342745</v>
      </c>
      <c r="H238" s="7" t="s">
        <v>8</v>
      </c>
      <c r="I238" s="18" t="s">
        <v>22</v>
      </c>
      <c r="J238" s="7" t="s">
        <v>9</v>
      </c>
      <c r="K238" s="8" t="s">
        <v>22</v>
      </c>
    </row>
    <row r="239" spans="1:12" ht="115.2" x14ac:dyDescent="0.3">
      <c r="A239" s="45"/>
      <c r="B239" s="46"/>
      <c r="C239" s="46"/>
      <c r="D239" s="57"/>
      <c r="E239" s="58"/>
      <c r="F239" s="57"/>
      <c r="G239" s="57"/>
      <c r="H239" s="8" t="s">
        <v>10</v>
      </c>
      <c r="I239" s="18" t="s">
        <v>22</v>
      </c>
      <c r="J239" s="8" t="s">
        <v>11</v>
      </c>
      <c r="K239" s="8" t="s">
        <v>184</v>
      </c>
      <c r="L239" s="5"/>
    </row>
    <row r="240" spans="1:12" x14ac:dyDescent="0.3">
      <c r="A240" s="45"/>
      <c r="B240" s="46"/>
      <c r="C240" s="46"/>
      <c r="D240" s="57"/>
      <c r="E240" s="58"/>
      <c r="F240" s="57"/>
      <c r="G240" s="57"/>
      <c r="H240" s="7" t="s">
        <v>12</v>
      </c>
      <c r="I240" s="18" t="s">
        <v>22</v>
      </c>
      <c r="J240" s="7" t="s">
        <v>13</v>
      </c>
      <c r="K240" s="8" t="s">
        <v>22</v>
      </c>
    </row>
    <row r="241" spans="1:12" x14ac:dyDescent="0.3">
      <c r="A241" s="45"/>
      <c r="B241" s="46"/>
      <c r="C241" s="46"/>
      <c r="D241" s="57"/>
      <c r="E241" s="58"/>
      <c r="F241" s="57"/>
      <c r="G241" s="57"/>
      <c r="H241" s="6" t="s">
        <v>14</v>
      </c>
      <c r="I241" s="19" t="s">
        <v>31</v>
      </c>
      <c r="J241" s="6"/>
      <c r="K241" s="6"/>
      <c r="L241" s="4"/>
    </row>
  </sheetData>
  <mergeCells count="334">
    <mergeCell ref="A237:A241"/>
    <mergeCell ref="B237:B241"/>
    <mergeCell ref="C237:C241"/>
    <mergeCell ref="D237:D241"/>
    <mergeCell ref="E237:E241"/>
    <mergeCell ref="F239:F241"/>
    <mergeCell ref="G239:G241"/>
    <mergeCell ref="A227:A231"/>
    <mergeCell ref="B227:B231"/>
    <mergeCell ref="C227:C231"/>
    <mergeCell ref="D227:D231"/>
    <mergeCell ref="E227:E231"/>
    <mergeCell ref="F229:F231"/>
    <mergeCell ref="G229:G231"/>
    <mergeCell ref="A232:A236"/>
    <mergeCell ref="B232:B236"/>
    <mergeCell ref="C232:C236"/>
    <mergeCell ref="D232:D236"/>
    <mergeCell ref="E232:E236"/>
    <mergeCell ref="F234:F236"/>
    <mergeCell ref="G234:G236"/>
    <mergeCell ref="A217:A221"/>
    <mergeCell ref="B217:B221"/>
    <mergeCell ref="C217:C221"/>
    <mergeCell ref="D217:D221"/>
    <mergeCell ref="E217:E221"/>
    <mergeCell ref="F219:F221"/>
    <mergeCell ref="G219:G221"/>
    <mergeCell ref="A222:A226"/>
    <mergeCell ref="B222:B226"/>
    <mergeCell ref="C222:C226"/>
    <mergeCell ref="D222:D226"/>
    <mergeCell ref="E222:E226"/>
    <mergeCell ref="F224:F226"/>
    <mergeCell ref="G224:G226"/>
    <mergeCell ref="A207:A211"/>
    <mergeCell ref="B207:B211"/>
    <mergeCell ref="C207:C211"/>
    <mergeCell ref="D207:D211"/>
    <mergeCell ref="E207:E211"/>
    <mergeCell ref="F209:F211"/>
    <mergeCell ref="G209:G211"/>
    <mergeCell ref="A212:A216"/>
    <mergeCell ref="B212:B216"/>
    <mergeCell ref="C212:C216"/>
    <mergeCell ref="D212:D216"/>
    <mergeCell ref="E212:E216"/>
    <mergeCell ref="F214:F216"/>
    <mergeCell ref="G214:G216"/>
    <mergeCell ref="A197:A201"/>
    <mergeCell ref="B197:B201"/>
    <mergeCell ref="C197:C201"/>
    <mergeCell ref="D197:D201"/>
    <mergeCell ref="E197:E201"/>
    <mergeCell ref="F199:F201"/>
    <mergeCell ref="G199:G201"/>
    <mergeCell ref="A202:A206"/>
    <mergeCell ref="B202:B206"/>
    <mergeCell ref="C202:C206"/>
    <mergeCell ref="D202:D206"/>
    <mergeCell ref="E202:E206"/>
    <mergeCell ref="F204:F206"/>
    <mergeCell ref="G204:G206"/>
    <mergeCell ref="A137:A141"/>
    <mergeCell ref="B137:B141"/>
    <mergeCell ref="C137:C141"/>
    <mergeCell ref="D137:D141"/>
    <mergeCell ref="E137:E141"/>
    <mergeCell ref="F139:F141"/>
    <mergeCell ref="G139:G141"/>
    <mergeCell ref="A117:A121"/>
    <mergeCell ref="B117:B121"/>
    <mergeCell ref="C117:C121"/>
    <mergeCell ref="G124:G126"/>
    <mergeCell ref="A127:A131"/>
    <mergeCell ref="B127:B131"/>
    <mergeCell ref="C127:C131"/>
    <mergeCell ref="D127:D131"/>
    <mergeCell ref="E127:E131"/>
    <mergeCell ref="F129:F131"/>
    <mergeCell ref="A102:A106"/>
    <mergeCell ref="B102:B106"/>
    <mergeCell ref="C102:C106"/>
    <mergeCell ref="D102:D106"/>
    <mergeCell ref="E102:E106"/>
    <mergeCell ref="F104:F106"/>
    <mergeCell ref="G104:G106"/>
    <mergeCell ref="A107:A111"/>
    <mergeCell ref="B107:B111"/>
    <mergeCell ref="C107:C111"/>
    <mergeCell ref="D107:D111"/>
    <mergeCell ref="E107:E111"/>
    <mergeCell ref="F109:F111"/>
    <mergeCell ref="G109:G111"/>
    <mergeCell ref="G89:G91"/>
    <mergeCell ref="A92:A96"/>
    <mergeCell ref="B92:B96"/>
    <mergeCell ref="C92:C96"/>
    <mergeCell ref="D92:D96"/>
    <mergeCell ref="E92:E96"/>
    <mergeCell ref="F94:F96"/>
    <mergeCell ref="G94:G96"/>
    <mergeCell ref="A97:A101"/>
    <mergeCell ref="B97:B101"/>
    <mergeCell ref="C97:C101"/>
    <mergeCell ref="D97:D101"/>
    <mergeCell ref="E97:E101"/>
    <mergeCell ref="F99:F101"/>
    <mergeCell ref="G99:G101"/>
    <mergeCell ref="C87:C91"/>
    <mergeCell ref="D87:D91"/>
    <mergeCell ref="E87:E91"/>
    <mergeCell ref="F89:F91"/>
    <mergeCell ref="A72:A76"/>
    <mergeCell ref="B72:B76"/>
    <mergeCell ref="C72:C76"/>
    <mergeCell ref="D72:D76"/>
    <mergeCell ref="E72:E76"/>
    <mergeCell ref="F74:F76"/>
    <mergeCell ref="A77:A81"/>
    <mergeCell ref="B77:B81"/>
    <mergeCell ref="C77:C81"/>
    <mergeCell ref="D77:D81"/>
    <mergeCell ref="E77:E81"/>
    <mergeCell ref="F79:F81"/>
    <mergeCell ref="A192:A196"/>
    <mergeCell ref="B192:B196"/>
    <mergeCell ref="C192:C196"/>
    <mergeCell ref="D192:D196"/>
    <mergeCell ref="E192:E196"/>
    <mergeCell ref="F194:F196"/>
    <mergeCell ref="G194:G196"/>
    <mergeCell ref="A182:A186"/>
    <mergeCell ref="B182:B186"/>
    <mergeCell ref="C182:C186"/>
    <mergeCell ref="D182:D186"/>
    <mergeCell ref="E182:E186"/>
    <mergeCell ref="F184:F186"/>
    <mergeCell ref="G184:G186"/>
    <mergeCell ref="A187:A191"/>
    <mergeCell ref="B187:B191"/>
    <mergeCell ref="C187:C191"/>
    <mergeCell ref="D187:D191"/>
    <mergeCell ref="E187:E191"/>
    <mergeCell ref="F189:F191"/>
    <mergeCell ref="G189:G191"/>
    <mergeCell ref="A172:A176"/>
    <mergeCell ref="B172:B176"/>
    <mergeCell ref="C172:C176"/>
    <mergeCell ref="D172:D176"/>
    <mergeCell ref="E172:E176"/>
    <mergeCell ref="F174:F176"/>
    <mergeCell ref="G174:G176"/>
    <mergeCell ref="A177:A181"/>
    <mergeCell ref="B177:B181"/>
    <mergeCell ref="C177:C181"/>
    <mergeCell ref="D177:D181"/>
    <mergeCell ref="E177:E181"/>
    <mergeCell ref="F179:F181"/>
    <mergeCell ref="G179:G181"/>
    <mergeCell ref="G64:G66"/>
    <mergeCell ref="A167:A171"/>
    <mergeCell ref="B167:B171"/>
    <mergeCell ref="C167:C171"/>
    <mergeCell ref="D167:D171"/>
    <mergeCell ref="E167:E171"/>
    <mergeCell ref="F169:F171"/>
    <mergeCell ref="G169:G171"/>
    <mergeCell ref="F159:F161"/>
    <mergeCell ref="G159:G161"/>
    <mergeCell ref="A157:A161"/>
    <mergeCell ref="B157:B161"/>
    <mergeCell ref="C157:C161"/>
    <mergeCell ref="D157:D161"/>
    <mergeCell ref="D117:D121"/>
    <mergeCell ref="E117:E121"/>
    <mergeCell ref="F119:F121"/>
    <mergeCell ref="G119:G121"/>
    <mergeCell ref="A82:A86"/>
    <mergeCell ref="B82:B86"/>
    <mergeCell ref="C82:C86"/>
    <mergeCell ref="D82:D86"/>
    <mergeCell ref="E82:E86"/>
    <mergeCell ref="F84:F86"/>
    <mergeCell ref="G44:G46"/>
    <mergeCell ref="A162:A166"/>
    <mergeCell ref="B162:B166"/>
    <mergeCell ref="C162:C166"/>
    <mergeCell ref="D162:D166"/>
    <mergeCell ref="E162:E166"/>
    <mergeCell ref="F164:F166"/>
    <mergeCell ref="G164:G166"/>
    <mergeCell ref="A57:A61"/>
    <mergeCell ref="B57:B61"/>
    <mergeCell ref="C57:C61"/>
    <mergeCell ref="D57:D61"/>
    <mergeCell ref="E57:E61"/>
    <mergeCell ref="F59:F61"/>
    <mergeCell ref="G59:G61"/>
    <mergeCell ref="E157:E161"/>
    <mergeCell ref="F114:F116"/>
    <mergeCell ref="G114:G116"/>
    <mergeCell ref="A62:A66"/>
    <mergeCell ref="B62:B66"/>
    <mergeCell ref="C62:C66"/>
    <mergeCell ref="D62:D66"/>
    <mergeCell ref="E62:E66"/>
    <mergeCell ref="F64:F66"/>
    <mergeCell ref="A1:K1"/>
    <mergeCell ref="A2:K2"/>
    <mergeCell ref="A3:K3"/>
    <mergeCell ref="A4:K4"/>
    <mergeCell ref="A5:K5"/>
    <mergeCell ref="A6:K6"/>
    <mergeCell ref="A17:A21"/>
    <mergeCell ref="B17:B21"/>
    <mergeCell ref="C17:C21"/>
    <mergeCell ref="D17:D21"/>
    <mergeCell ref="E17:E21"/>
    <mergeCell ref="F19:F21"/>
    <mergeCell ref="G19:G21"/>
    <mergeCell ref="A7:K7"/>
    <mergeCell ref="A8:K8"/>
    <mergeCell ref="A10:K10"/>
    <mergeCell ref="F11:G11"/>
    <mergeCell ref="J11:K11"/>
    <mergeCell ref="E22:E26"/>
    <mergeCell ref="F24:F26"/>
    <mergeCell ref="H11:I11"/>
    <mergeCell ref="A12:A16"/>
    <mergeCell ref="B12:B16"/>
    <mergeCell ref="C12:C16"/>
    <mergeCell ref="D12:D16"/>
    <mergeCell ref="E12:E16"/>
    <mergeCell ref="F14:F16"/>
    <mergeCell ref="G14:G16"/>
    <mergeCell ref="G24:G26"/>
    <mergeCell ref="A22:A26"/>
    <mergeCell ref="B22:B26"/>
    <mergeCell ref="C22:C26"/>
    <mergeCell ref="D22:D26"/>
    <mergeCell ref="B27:B31"/>
    <mergeCell ref="C27:C31"/>
    <mergeCell ref="D27:D31"/>
    <mergeCell ref="E27:E31"/>
    <mergeCell ref="F29:F31"/>
    <mergeCell ref="G29:G31"/>
    <mergeCell ref="A37:A41"/>
    <mergeCell ref="B37:B41"/>
    <mergeCell ref="C37:C41"/>
    <mergeCell ref="D37:D41"/>
    <mergeCell ref="E37:E41"/>
    <mergeCell ref="F39:F41"/>
    <mergeCell ref="G39:G41"/>
    <mergeCell ref="A27:A31"/>
    <mergeCell ref="A32:A36"/>
    <mergeCell ref="B32:B36"/>
    <mergeCell ref="C32:C36"/>
    <mergeCell ref="D32:D36"/>
    <mergeCell ref="E32:E36"/>
    <mergeCell ref="F34:F36"/>
    <mergeCell ref="G34:G36"/>
    <mergeCell ref="A67:A71"/>
    <mergeCell ref="B67:B71"/>
    <mergeCell ref="C67:C71"/>
    <mergeCell ref="D67:D71"/>
    <mergeCell ref="E67:E71"/>
    <mergeCell ref="A132:A136"/>
    <mergeCell ref="B132:B136"/>
    <mergeCell ref="G74:G76"/>
    <mergeCell ref="G79:G81"/>
    <mergeCell ref="G84:G86"/>
    <mergeCell ref="A112:A116"/>
    <mergeCell ref="B112:B116"/>
    <mergeCell ref="C112:C116"/>
    <mergeCell ref="D112:D116"/>
    <mergeCell ref="E112:E116"/>
    <mergeCell ref="F124:F126"/>
    <mergeCell ref="G129:G131"/>
    <mergeCell ref="A122:A126"/>
    <mergeCell ref="B122:B126"/>
    <mergeCell ref="C122:C126"/>
    <mergeCell ref="D122:D126"/>
    <mergeCell ref="E122:E126"/>
    <mergeCell ref="A87:A91"/>
    <mergeCell ref="B87:B91"/>
    <mergeCell ref="A152:A156"/>
    <mergeCell ref="B152:B156"/>
    <mergeCell ref="C152:C156"/>
    <mergeCell ref="D152:D156"/>
    <mergeCell ref="E152:E156"/>
    <mergeCell ref="F154:F156"/>
    <mergeCell ref="G154:G156"/>
    <mergeCell ref="A147:A151"/>
    <mergeCell ref="B147:B151"/>
    <mergeCell ref="C147:C151"/>
    <mergeCell ref="D147:D151"/>
    <mergeCell ref="E147:E151"/>
    <mergeCell ref="G54:G56"/>
    <mergeCell ref="A47:A51"/>
    <mergeCell ref="B47:B51"/>
    <mergeCell ref="C47:C51"/>
    <mergeCell ref="D47:D51"/>
    <mergeCell ref="E47:E51"/>
    <mergeCell ref="F49:F51"/>
    <mergeCell ref="G49:G51"/>
    <mergeCell ref="F149:F151"/>
    <mergeCell ref="G149:G151"/>
    <mergeCell ref="C132:C136"/>
    <mergeCell ref="D132:D136"/>
    <mergeCell ref="E132:E136"/>
    <mergeCell ref="F134:F136"/>
    <mergeCell ref="G134:G136"/>
    <mergeCell ref="F69:F71"/>
    <mergeCell ref="G69:G71"/>
    <mergeCell ref="A142:A146"/>
    <mergeCell ref="B142:B146"/>
    <mergeCell ref="C142:C146"/>
    <mergeCell ref="D142:D146"/>
    <mergeCell ref="E142:E146"/>
    <mergeCell ref="F144:F146"/>
    <mergeCell ref="G144:G146"/>
    <mergeCell ref="A42:A46"/>
    <mergeCell ref="B42:B46"/>
    <mergeCell ref="C42:C46"/>
    <mergeCell ref="D42:D46"/>
    <mergeCell ref="E42:E46"/>
    <mergeCell ref="F44:F46"/>
    <mergeCell ref="A52:A56"/>
    <mergeCell ref="B52:B56"/>
    <mergeCell ref="C52:C56"/>
    <mergeCell ref="D52:D56"/>
    <mergeCell ref="E52:E56"/>
    <mergeCell ref="F54:F56"/>
  </mergeCells>
  <printOptions horizontalCentered="1" verticalCentered="1"/>
  <pageMargins left="7.874015748031496E-2" right="0.19685039370078741" top="0.39370078740157483" bottom="1.1417322834645669" header="0.31496062992125984" footer="0.31496062992125984"/>
  <pageSetup scale="50" fitToHeight="8" orientation="landscape" r:id="rId1"/>
  <headerFooter>
    <oddFooter>Página &amp;P</oddFooter>
  </headerFooter>
  <rowBreaks count="11" manualBreakCount="11">
    <brk id="31" max="10" man="1"/>
    <brk id="51" max="10" man="1"/>
    <brk id="71" max="10" man="1"/>
    <brk id="91" max="10" man="1"/>
    <brk id="111" max="10" man="1"/>
    <brk id="131" max="10" man="1"/>
    <brk id="151" max="10" man="1"/>
    <brk id="171" max="10" man="1"/>
    <brk id="191" max="10" man="1"/>
    <brk id="211" max="10" man="1"/>
    <brk id="23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8"/>
  <sheetViews>
    <sheetView zoomScale="85" zoomScaleNormal="85" workbookViewId="0">
      <selection activeCell="H3" sqref="H3:H48"/>
    </sheetView>
  </sheetViews>
  <sheetFormatPr baseColWidth="10" defaultRowHeight="14.4" x14ac:dyDescent="0.3"/>
  <cols>
    <col min="3" max="3" width="29.6640625" customWidth="1"/>
    <col min="6" max="6" width="14.33203125" bestFit="1" customWidth="1"/>
    <col min="12" max="12" width="8.88671875" bestFit="1" customWidth="1"/>
  </cols>
  <sheetData>
    <row r="2" spans="1:17" ht="22.8" x14ac:dyDescent="0.3">
      <c r="A2" s="11" t="s">
        <v>36</v>
      </c>
      <c r="B2" s="11" t="s">
        <v>37</v>
      </c>
      <c r="C2" s="11" t="s">
        <v>38</v>
      </c>
      <c r="D2" s="12" t="s">
        <v>39</v>
      </c>
      <c r="E2" s="12" t="s">
        <v>40</v>
      </c>
      <c r="F2" s="12" t="s">
        <v>41</v>
      </c>
      <c r="G2" s="12" t="s">
        <v>42</v>
      </c>
      <c r="H2" s="12" t="s">
        <v>43</v>
      </c>
      <c r="I2" s="12" t="s">
        <v>44</v>
      </c>
    </row>
    <row r="3" spans="1:17" ht="156.6" customHeight="1" x14ac:dyDescent="0.3">
      <c r="A3" s="13">
        <v>1</v>
      </c>
      <c r="B3" s="14" t="e">
        <f>+'N11 (2)'!#REF!</f>
        <v>#REF!</v>
      </c>
      <c r="C3" s="15" t="e">
        <f>+'N11 (2)'!#REF!</f>
        <v>#REF!</v>
      </c>
      <c r="D3" s="15" t="e">
        <f>+'N11 (2)'!#REF!</f>
        <v>#REF!</v>
      </c>
      <c r="E3" s="15" t="e">
        <f>+'N11 (2)'!#REF!</f>
        <v>#REF!</v>
      </c>
      <c r="F3" s="16" t="e">
        <f>+'N11 (2)'!#REF!</f>
        <v>#REF!</v>
      </c>
      <c r="G3" s="15" t="e">
        <f>+'N11 (2)'!#REF!</f>
        <v>#REF!</v>
      </c>
      <c r="H3" s="15" t="e">
        <f>+'N11 (2)'!#REF!</f>
        <v>#REF!</v>
      </c>
      <c r="I3" s="15"/>
    </row>
    <row r="4" spans="1:17" ht="115.2" x14ac:dyDescent="0.3">
      <c r="A4" s="13">
        <v>2</v>
      </c>
      <c r="B4" s="14">
        <f>+'N11 (2)'!L19</f>
        <v>46366</v>
      </c>
      <c r="C4" s="15" t="str">
        <f>+'N11 (2)'!K19</f>
        <v>Servicio telefónico mensual para el Programa Nacional de Competitividad, PBX-2421-2464, el cual permite tener comunicación con el personal, contratistas, autoridades públicas y proveedores, correspondiente al mes de noviembre 2025.</v>
      </c>
      <c r="D4" s="15">
        <f>+'N11 (2)'!G18</f>
        <v>9929290</v>
      </c>
      <c r="E4" s="15" t="str">
        <f>+'N11 (2)'!G17</f>
        <v>Telecomunicaciones de Guatemala, S.A.</v>
      </c>
      <c r="F4" s="16">
        <f>+'N11 (2)'!B17</f>
        <v>4222.1400000000003</v>
      </c>
      <c r="G4" s="15" t="str">
        <f>+'N11 (2)'!I17</f>
        <v>E574473599</v>
      </c>
      <c r="H4" s="15" t="str">
        <f>+'N11 (2)'!A17</f>
        <v>Procedimientos regulados por el artículo 44 LCE (Casos de Excepción)</v>
      </c>
      <c r="I4" s="15"/>
      <c r="K4">
        <f>14+5</f>
        <v>19</v>
      </c>
      <c r="L4">
        <f>14+5</f>
        <v>19</v>
      </c>
      <c r="M4">
        <f>13+5</f>
        <v>18</v>
      </c>
      <c r="N4">
        <f>12+5</f>
        <v>17</v>
      </c>
      <c r="O4">
        <f>12+5</f>
        <v>17</v>
      </c>
      <c r="P4">
        <f>12+5</f>
        <v>17</v>
      </c>
      <c r="Q4">
        <f>12+5</f>
        <v>17</v>
      </c>
    </row>
    <row r="5" spans="1:17" ht="115.2" x14ac:dyDescent="0.3">
      <c r="A5" s="13">
        <v>3</v>
      </c>
      <c r="B5" s="14">
        <f>+'N11 (2)'!L24</f>
        <v>46366</v>
      </c>
      <c r="C5" s="15" t="str">
        <f>+'N11 (2)'!K24</f>
        <v>Servicio de un (1) enlace
simétrico de conexión a internet de
doscientos (200) Mbps, a través
de fibra óptica, para uso del
Programa Nacional de
Competitividad, correspondiente
al mes de noviembre 2025.</v>
      </c>
      <c r="D5" s="15">
        <f>+'N11 (2)'!G23</f>
        <v>26424207</v>
      </c>
      <c r="E5" s="15" t="str">
        <f>+'N11 (2)'!G22</f>
        <v>Internet Telecomunication Company de Guatemala, S.A.</v>
      </c>
      <c r="F5" s="16">
        <f>+'N11 (2)'!B22</f>
        <v>35568</v>
      </c>
      <c r="G5" s="15">
        <f>+'N11 (2)'!I22</f>
        <v>25901370</v>
      </c>
      <c r="H5" s="15" t="str">
        <f>+'N11 (2)'!A22</f>
        <v>Compra Directa con Oferta Electrónica artículo 43 LCE Inciso b</v>
      </c>
      <c r="I5" s="15"/>
      <c r="K5">
        <f t="shared" ref="K5:Q5" si="0">K4+5</f>
        <v>24</v>
      </c>
      <c r="L5">
        <f t="shared" si="0"/>
        <v>24</v>
      </c>
      <c r="M5">
        <f t="shared" si="0"/>
        <v>23</v>
      </c>
      <c r="N5">
        <f t="shared" si="0"/>
        <v>22</v>
      </c>
      <c r="O5">
        <f t="shared" si="0"/>
        <v>22</v>
      </c>
      <c r="P5">
        <f t="shared" si="0"/>
        <v>22</v>
      </c>
      <c r="Q5">
        <f t="shared" si="0"/>
        <v>22</v>
      </c>
    </row>
    <row r="6" spans="1:17" x14ac:dyDescent="0.3">
      <c r="A6" s="13">
        <v>4</v>
      </c>
      <c r="B6" s="14" t="e">
        <f>+'N11 (2)'!#REF!</f>
        <v>#REF!</v>
      </c>
      <c r="C6" s="15" t="e">
        <f>+'N11 (2)'!#REF!</f>
        <v>#REF!</v>
      </c>
      <c r="D6" s="15" t="e">
        <f>+'N11 (2)'!#REF!</f>
        <v>#REF!</v>
      </c>
      <c r="E6" s="15" t="e">
        <f>+'N11 (2)'!#REF!</f>
        <v>#REF!</v>
      </c>
      <c r="F6" s="16" t="e">
        <f>+'N11 (2)'!#REF!</f>
        <v>#REF!</v>
      </c>
      <c r="G6" s="15" t="e">
        <f>+'N11 (2)'!#REF!</f>
        <v>#REF!</v>
      </c>
      <c r="H6" s="15" t="e">
        <f>+'N11 (2)'!#REF!</f>
        <v>#REF!</v>
      </c>
      <c r="I6" s="15"/>
      <c r="K6">
        <f>K5+5</f>
        <v>29</v>
      </c>
      <c r="L6">
        <f>L5+5</f>
        <v>29</v>
      </c>
      <c r="M6">
        <f t="shared" ref="M6:M48" si="1">M5+5</f>
        <v>28</v>
      </c>
      <c r="N6">
        <f t="shared" ref="N6:N48" si="2">N5+5</f>
        <v>27</v>
      </c>
      <c r="O6">
        <f t="shared" ref="O6:O48" si="3">O5+5</f>
        <v>27</v>
      </c>
      <c r="P6">
        <f t="shared" ref="P6:P48" si="4">P5+5</f>
        <v>27</v>
      </c>
      <c r="Q6">
        <f t="shared" ref="Q6:Q48" si="5">Q5+5</f>
        <v>27</v>
      </c>
    </row>
    <row r="7" spans="1:17" x14ac:dyDescent="0.3">
      <c r="A7" s="13">
        <v>5</v>
      </c>
      <c r="B7" s="14" t="e">
        <f>+'N11 (2)'!#REF!</f>
        <v>#REF!</v>
      </c>
      <c r="C7" s="15" t="e">
        <f>+'N11 (2)'!#REF!</f>
        <v>#REF!</v>
      </c>
      <c r="D7" s="15" t="e">
        <f>+'N11 (2)'!#REF!</f>
        <v>#REF!</v>
      </c>
      <c r="E7" s="15" t="e">
        <f>+'N11 (2)'!#REF!</f>
        <v>#REF!</v>
      </c>
      <c r="F7" s="16" t="e">
        <f>+'N11 (2)'!#REF!</f>
        <v>#REF!</v>
      </c>
      <c r="G7" s="15" t="e">
        <f>+'N11 (2)'!#REF!</f>
        <v>#REF!</v>
      </c>
      <c r="H7" s="15" t="e">
        <f>+'N11 (2)'!#REF!</f>
        <v>#REF!</v>
      </c>
      <c r="I7" s="15"/>
      <c r="K7">
        <f>K6+5</f>
        <v>34</v>
      </c>
      <c r="L7">
        <f t="shared" ref="L7:L48" si="6">L6+5</f>
        <v>34</v>
      </c>
      <c r="M7">
        <f t="shared" si="1"/>
        <v>33</v>
      </c>
      <c r="N7">
        <f t="shared" si="2"/>
        <v>32</v>
      </c>
      <c r="O7">
        <f t="shared" si="3"/>
        <v>32</v>
      </c>
      <c r="P7">
        <f t="shared" si="4"/>
        <v>32</v>
      </c>
      <c r="Q7">
        <f t="shared" si="5"/>
        <v>32</v>
      </c>
    </row>
    <row r="8" spans="1:17" ht="115.2" x14ac:dyDescent="0.3">
      <c r="A8" s="13">
        <v>6</v>
      </c>
      <c r="B8" s="14">
        <f>+'N11 (2)'!L19</f>
        <v>46366</v>
      </c>
      <c r="C8" s="15" t="str">
        <f>+'N11 (2)'!K19</f>
        <v>Servicio telefónico mensual para el Programa Nacional de Competitividad, PBX-2421-2464, el cual permite tener comunicación con el personal, contratistas, autoridades públicas y proveedores, correspondiente al mes de noviembre 2025.</v>
      </c>
      <c r="D8" s="15">
        <f>+'N11 (2)'!G18</f>
        <v>9929290</v>
      </c>
      <c r="E8" s="15" t="str">
        <f>+'N11 (2)'!G17</f>
        <v>Telecomunicaciones de Guatemala, S.A.</v>
      </c>
      <c r="F8" s="16">
        <f>+'N11 (2)'!B17</f>
        <v>4222.1400000000003</v>
      </c>
      <c r="G8" s="15" t="str">
        <f>+'N11 (2)'!I17</f>
        <v>E574473599</v>
      </c>
      <c r="H8" s="15" t="str">
        <f>+'N11 (2)'!A17</f>
        <v>Procedimientos regulados por el artículo 44 LCE (Casos de Excepción)</v>
      </c>
      <c r="I8" s="15"/>
      <c r="K8">
        <f>K7+5</f>
        <v>39</v>
      </c>
      <c r="L8">
        <f t="shared" si="6"/>
        <v>39</v>
      </c>
      <c r="M8">
        <f t="shared" si="1"/>
        <v>38</v>
      </c>
      <c r="N8">
        <f t="shared" si="2"/>
        <v>37</v>
      </c>
      <c r="O8">
        <f t="shared" si="3"/>
        <v>37</v>
      </c>
      <c r="P8">
        <f t="shared" si="4"/>
        <v>37</v>
      </c>
      <c r="Q8">
        <f t="shared" si="5"/>
        <v>37</v>
      </c>
    </row>
    <row r="9" spans="1:17" x14ac:dyDescent="0.3">
      <c r="A9" s="13">
        <v>7</v>
      </c>
      <c r="B9" s="14" t="e">
        <f>+'N11 (2)'!#REF!</f>
        <v>#REF!</v>
      </c>
      <c r="C9" s="15" t="e">
        <f>+'N11 (2)'!#REF!</f>
        <v>#REF!</v>
      </c>
      <c r="D9" s="15" t="e">
        <f>+'N11 (2)'!#REF!</f>
        <v>#REF!</v>
      </c>
      <c r="E9" s="15" t="e">
        <f>+'N11 (2)'!#REF!</f>
        <v>#REF!</v>
      </c>
      <c r="F9" s="16" t="e">
        <f>+'N11 (2)'!#REF!</f>
        <v>#REF!</v>
      </c>
      <c r="G9" s="15" t="e">
        <f>+'N11 (2)'!#REF!</f>
        <v>#REF!</v>
      </c>
      <c r="H9" s="15" t="e">
        <f>+'N11 (2)'!#REF!</f>
        <v>#REF!</v>
      </c>
      <c r="I9" s="15"/>
      <c r="K9">
        <f>K8+5</f>
        <v>44</v>
      </c>
      <c r="L9">
        <f t="shared" si="6"/>
        <v>44</v>
      </c>
      <c r="M9">
        <f t="shared" si="1"/>
        <v>43</v>
      </c>
      <c r="N9">
        <f t="shared" si="2"/>
        <v>42</v>
      </c>
      <c r="O9">
        <f t="shared" si="3"/>
        <v>42</v>
      </c>
      <c r="P9">
        <f t="shared" si="4"/>
        <v>42</v>
      </c>
      <c r="Q9">
        <f t="shared" si="5"/>
        <v>42</v>
      </c>
    </row>
    <row r="10" spans="1:17" x14ac:dyDescent="0.3">
      <c r="A10" s="13">
        <v>8</v>
      </c>
      <c r="B10" s="14" t="e">
        <f>+'N11 (2)'!#REF!</f>
        <v>#REF!</v>
      </c>
      <c r="C10" s="15" t="e">
        <f>+'N11 (2)'!#REF!</f>
        <v>#REF!</v>
      </c>
      <c r="D10" s="15" t="e">
        <f>+'N11 (2)'!#REF!</f>
        <v>#REF!</v>
      </c>
      <c r="E10" s="15" t="e">
        <f>+'N11 (2)'!#REF!</f>
        <v>#REF!</v>
      </c>
      <c r="F10" s="16" t="e">
        <f>+'N11 (2)'!#REF!</f>
        <v>#REF!</v>
      </c>
      <c r="G10" s="15" t="e">
        <f>+'N11 (2)'!#REF!</f>
        <v>#REF!</v>
      </c>
      <c r="H10" s="15" t="e">
        <f>+'N11 (2)'!#REF!</f>
        <v>#REF!</v>
      </c>
      <c r="I10" s="15"/>
      <c r="K10">
        <f t="shared" ref="K10:K48" si="7">K9+5</f>
        <v>49</v>
      </c>
      <c r="L10">
        <f t="shared" si="6"/>
        <v>49</v>
      </c>
      <c r="M10">
        <f t="shared" si="1"/>
        <v>48</v>
      </c>
      <c r="N10">
        <f t="shared" si="2"/>
        <v>47</v>
      </c>
      <c r="O10">
        <f t="shared" si="3"/>
        <v>47</v>
      </c>
      <c r="P10">
        <f t="shared" si="4"/>
        <v>47</v>
      </c>
      <c r="Q10">
        <f t="shared" si="5"/>
        <v>47</v>
      </c>
    </row>
    <row r="11" spans="1:17" x14ac:dyDescent="0.3">
      <c r="A11" s="13">
        <v>9</v>
      </c>
      <c r="B11" s="14" t="e">
        <f>+'N11 (2)'!#REF!</f>
        <v>#REF!</v>
      </c>
      <c r="C11" s="15" t="e">
        <f>+'N11 (2)'!#REF!</f>
        <v>#REF!</v>
      </c>
      <c r="D11" s="15" t="e">
        <f>+'N11 (2)'!#REF!</f>
        <v>#REF!</v>
      </c>
      <c r="E11" s="15" t="e">
        <f>+'N11 (2)'!#REF!</f>
        <v>#REF!</v>
      </c>
      <c r="F11" s="16" t="e">
        <f>+'N11 (2)'!#REF!</f>
        <v>#REF!</v>
      </c>
      <c r="G11" s="15" t="e">
        <f>+'N11 (2)'!#REF!</f>
        <v>#REF!</v>
      </c>
      <c r="H11" s="15" t="e">
        <f>+'N11 (2)'!#REF!</f>
        <v>#REF!</v>
      </c>
      <c r="I11" s="15"/>
      <c r="K11">
        <f t="shared" si="7"/>
        <v>54</v>
      </c>
      <c r="L11">
        <f t="shared" si="6"/>
        <v>54</v>
      </c>
      <c r="M11">
        <f t="shared" si="1"/>
        <v>53</v>
      </c>
      <c r="N11">
        <f t="shared" si="2"/>
        <v>52</v>
      </c>
      <c r="O11">
        <f t="shared" si="3"/>
        <v>52</v>
      </c>
      <c r="P11">
        <f t="shared" si="4"/>
        <v>52</v>
      </c>
      <c r="Q11">
        <f t="shared" si="5"/>
        <v>52</v>
      </c>
    </row>
    <row r="12" spans="1:17" x14ac:dyDescent="0.3">
      <c r="A12" s="13">
        <v>10</v>
      </c>
      <c r="B12" s="14" t="e">
        <f>+'N11 (2)'!#REF!</f>
        <v>#REF!</v>
      </c>
      <c r="C12" s="15" t="e">
        <f>+'N11 (2)'!#REF!</f>
        <v>#REF!</v>
      </c>
      <c r="D12" s="15" t="e">
        <f>+'N11 (2)'!#REF!</f>
        <v>#REF!</v>
      </c>
      <c r="E12" s="15" t="e">
        <f>+'N11 (2)'!#REF!</f>
        <v>#REF!</v>
      </c>
      <c r="F12" s="16" t="e">
        <f>+'N11 (2)'!#REF!</f>
        <v>#REF!</v>
      </c>
      <c r="G12" s="15" t="e">
        <f>+'N11 (2)'!#REF!</f>
        <v>#REF!</v>
      </c>
      <c r="H12" s="15" t="e">
        <f>+'N11 (2)'!#REF!</f>
        <v>#REF!</v>
      </c>
      <c r="I12" s="15"/>
      <c r="K12">
        <f t="shared" si="7"/>
        <v>59</v>
      </c>
      <c r="L12">
        <f t="shared" si="6"/>
        <v>59</v>
      </c>
      <c r="M12">
        <f t="shared" si="1"/>
        <v>58</v>
      </c>
      <c r="N12">
        <f t="shared" si="2"/>
        <v>57</v>
      </c>
      <c r="O12">
        <f t="shared" si="3"/>
        <v>57</v>
      </c>
      <c r="P12">
        <f t="shared" si="4"/>
        <v>57</v>
      </c>
      <c r="Q12">
        <f t="shared" si="5"/>
        <v>57</v>
      </c>
    </row>
    <row r="13" spans="1:17" x14ac:dyDescent="0.3">
      <c r="A13" s="13">
        <v>11</v>
      </c>
      <c r="B13" s="14" t="e">
        <f>+'N11 (2)'!#REF!</f>
        <v>#REF!</v>
      </c>
      <c r="C13" s="15" t="e">
        <f>+'N11 (2)'!#REF!</f>
        <v>#REF!</v>
      </c>
      <c r="D13" s="15" t="e">
        <f>+'N11 (2)'!#REF!</f>
        <v>#REF!</v>
      </c>
      <c r="E13" s="15" t="e">
        <f>+'N11 (2)'!#REF!</f>
        <v>#REF!</v>
      </c>
      <c r="F13" s="16" t="e">
        <f>+'N11 (2)'!#REF!</f>
        <v>#REF!</v>
      </c>
      <c r="G13" s="15" t="e">
        <f>+'N11 (2)'!#REF!</f>
        <v>#REF!</v>
      </c>
      <c r="H13" s="15" t="e">
        <f>+'N11 (2)'!#REF!</f>
        <v>#REF!</v>
      </c>
      <c r="I13" s="15"/>
      <c r="K13">
        <f t="shared" si="7"/>
        <v>64</v>
      </c>
      <c r="L13">
        <f t="shared" si="6"/>
        <v>64</v>
      </c>
      <c r="M13">
        <f t="shared" si="1"/>
        <v>63</v>
      </c>
      <c r="N13">
        <f t="shared" si="2"/>
        <v>62</v>
      </c>
      <c r="O13">
        <f t="shared" si="3"/>
        <v>62</v>
      </c>
      <c r="P13">
        <f t="shared" si="4"/>
        <v>62</v>
      </c>
      <c r="Q13">
        <f t="shared" si="5"/>
        <v>62</v>
      </c>
    </row>
    <row r="14" spans="1:17" x14ac:dyDescent="0.3">
      <c r="A14" s="13">
        <v>12</v>
      </c>
      <c r="B14" s="14" t="e">
        <f>+'N11 (2)'!#REF!</f>
        <v>#REF!</v>
      </c>
      <c r="C14" s="15" t="e">
        <f>+'N11 (2)'!#REF!</f>
        <v>#REF!</v>
      </c>
      <c r="D14" s="15" t="e">
        <f>+'N11 (2)'!#REF!</f>
        <v>#REF!</v>
      </c>
      <c r="E14" s="15" t="e">
        <f>+'N11 (2)'!#REF!</f>
        <v>#REF!</v>
      </c>
      <c r="F14" s="16" t="e">
        <f>+'N11 (2)'!#REF!</f>
        <v>#REF!</v>
      </c>
      <c r="G14" s="15" t="e">
        <f>+'N11 (2)'!#REF!</f>
        <v>#REF!</v>
      </c>
      <c r="H14" s="15" t="e">
        <f>+'N11 (2)'!#REF!</f>
        <v>#REF!</v>
      </c>
      <c r="I14" s="15"/>
      <c r="K14">
        <f t="shared" si="7"/>
        <v>69</v>
      </c>
      <c r="L14">
        <f t="shared" si="6"/>
        <v>69</v>
      </c>
      <c r="M14">
        <f t="shared" si="1"/>
        <v>68</v>
      </c>
      <c r="N14">
        <f t="shared" si="2"/>
        <v>67</v>
      </c>
      <c r="O14">
        <f t="shared" si="3"/>
        <v>67</v>
      </c>
      <c r="P14">
        <f t="shared" si="4"/>
        <v>67</v>
      </c>
      <c r="Q14">
        <f t="shared" si="5"/>
        <v>67</v>
      </c>
    </row>
    <row r="15" spans="1:17" x14ac:dyDescent="0.3">
      <c r="A15" s="13">
        <v>13</v>
      </c>
      <c r="B15" s="14" t="e">
        <f>+'N11 (2)'!#REF!</f>
        <v>#REF!</v>
      </c>
      <c r="C15" s="15" t="e">
        <f>+'N11 (2)'!#REF!</f>
        <v>#REF!</v>
      </c>
      <c r="D15" s="15" t="e">
        <f>+'N11 (2)'!#REF!</f>
        <v>#REF!</v>
      </c>
      <c r="E15" s="15" t="e">
        <f>+'N11 (2)'!#REF!</f>
        <v>#REF!</v>
      </c>
      <c r="F15" s="16" t="e">
        <f>+'N11 (2)'!#REF!</f>
        <v>#REF!</v>
      </c>
      <c r="G15" s="15" t="e">
        <f>+'N11 (2)'!#REF!</f>
        <v>#REF!</v>
      </c>
      <c r="H15" s="15" t="e">
        <f>+'N11 (2)'!#REF!</f>
        <v>#REF!</v>
      </c>
      <c r="I15" s="15"/>
      <c r="K15">
        <f t="shared" si="7"/>
        <v>74</v>
      </c>
      <c r="L15">
        <f t="shared" si="6"/>
        <v>74</v>
      </c>
      <c r="M15">
        <f t="shared" si="1"/>
        <v>73</v>
      </c>
      <c r="N15">
        <f t="shared" si="2"/>
        <v>72</v>
      </c>
      <c r="O15">
        <f t="shared" si="3"/>
        <v>72</v>
      </c>
      <c r="P15">
        <f t="shared" si="4"/>
        <v>72</v>
      </c>
      <c r="Q15">
        <f t="shared" si="5"/>
        <v>72</v>
      </c>
    </row>
    <row r="16" spans="1:17" x14ac:dyDescent="0.3">
      <c r="A16" s="13">
        <v>14</v>
      </c>
      <c r="B16" s="14" t="e">
        <f>+'N11 (2)'!#REF!</f>
        <v>#REF!</v>
      </c>
      <c r="C16" s="15" t="e">
        <f>+'N11 (2)'!#REF!</f>
        <v>#REF!</v>
      </c>
      <c r="D16" s="15" t="e">
        <f>+'N11 (2)'!#REF!</f>
        <v>#REF!</v>
      </c>
      <c r="E16" s="15" t="e">
        <f>+'N11 (2)'!#REF!</f>
        <v>#REF!</v>
      </c>
      <c r="F16" s="16" t="e">
        <f>+'N11 (2)'!#REF!</f>
        <v>#REF!</v>
      </c>
      <c r="G16" s="15" t="e">
        <f>+'N11 (2)'!#REF!</f>
        <v>#REF!</v>
      </c>
      <c r="H16" s="15" t="e">
        <f>+'N11 (2)'!#REF!</f>
        <v>#REF!</v>
      </c>
      <c r="I16" s="15"/>
      <c r="K16">
        <f t="shared" si="7"/>
        <v>79</v>
      </c>
      <c r="L16">
        <f t="shared" si="6"/>
        <v>79</v>
      </c>
      <c r="M16">
        <f t="shared" si="1"/>
        <v>78</v>
      </c>
      <c r="N16">
        <f t="shared" si="2"/>
        <v>77</v>
      </c>
      <c r="O16">
        <f t="shared" si="3"/>
        <v>77</v>
      </c>
      <c r="P16">
        <f t="shared" si="4"/>
        <v>77</v>
      </c>
      <c r="Q16">
        <f t="shared" si="5"/>
        <v>77</v>
      </c>
    </row>
    <row r="17" spans="1:17" x14ac:dyDescent="0.3">
      <c r="A17" s="13">
        <v>15</v>
      </c>
      <c r="B17" s="14" t="e">
        <f>+'N11 (2)'!#REF!</f>
        <v>#REF!</v>
      </c>
      <c r="C17" s="15" t="e">
        <f>+'N11 (2)'!#REF!</f>
        <v>#REF!</v>
      </c>
      <c r="D17" s="15" t="e">
        <f>+'N11 (2)'!#REF!</f>
        <v>#REF!</v>
      </c>
      <c r="E17" s="15" t="e">
        <f>+'N11 (2)'!#REF!</f>
        <v>#REF!</v>
      </c>
      <c r="F17" s="16" t="e">
        <f>+'N11 (2)'!#REF!</f>
        <v>#REF!</v>
      </c>
      <c r="G17" s="15" t="e">
        <f>+'N11 (2)'!#REF!</f>
        <v>#REF!</v>
      </c>
      <c r="H17" s="15" t="e">
        <f>+'N11 (2)'!#REF!</f>
        <v>#REF!</v>
      </c>
      <c r="I17" s="15"/>
      <c r="K17">
        <f t="shared" si="7"/>
        <v>84</v>
      </c>
      <c r="L17">
        <f t="shared" si="6"/>
        <v>84</v>
      </c>
      <c r="M17">
        <f t="shared" si="1"/>
        <v>83</v>
      </c>
      <c r="N17">
        <f t="shared" si="2"/>
        <v>82</v>
      </c>
      <c r="O17">
        <f t="shared" si="3"/>
        <v>82</v>
      </c>
      <c r="P17">
        <f t="shared" si="4"/>
        <v>82</v>
      </c>
      <c r="Q17">
        <f t="shared" si="5"/>
        <v>82</v>
      </c>
    </row>
    <row r="18" spans="1:17" x14ac:dyDescent="0.3">
      <c r="A18" s="13">
        <v>16</v>
      </c>
      <c r="B18" s="14" t="e">
        <f>+'N11 (2)'!#REF!</f>
        <v>#REF!</v>
      </c>
      <c r="C18" s="15" t="e">
        <f>+'N11 (2)'!#REF!</f>
        <v>#REF!</v>
      </c>
      <c r="D18" s="15" t="e">
        <f>+'N11 (2)'!#REF!</f>
        <v>#REF!</v>
      </c>
      <c r="E18" s="15" t="e">
        <f>+'N11 (2)'!#REF!</f>
        <v>#REF!</v>
      </c>
      <c r="F18" s="16" t="e">
        <f>+'N11 (2)'!#REF!</f>
        <v>#REF!</v>
      </c>
      <c r="G18" s="15" t="e">
        <f>+'N11 (2)'!#REF!</f>
        <v>#REF!</v>
      </c>
      <c r="H18" s="15" t="e">
        <f>+'N11 (2)'!#REF!</f>
        <v>#REF!</v>
      </c>
      <c r="I18" s="15"/>
      <c r="K18">
        <f t="shared" si="7"/>
        <v>89</v>
      </c>
      <c r="L18">
        <f t="shared" si="6"/>
        <v>89</v>
      </c>
      <c r="M18">
        <f t="shared" si="1"/>
        <v>88</v>
      </c>
      <c r="N18">
        <f t="shared" si="2"/>
        <v>87</v>
      </c>
      <c r="O18">
        <f t="shared" si="3"/>
        <v>87</v>
      </c>
      <c r="P18">
        <f t="shared" si="4"/>
        <v>87</v>
      </c>
      <c r="Q18">
        <f t="shared" si="5"/>
        <v>87</v>
      </c>
    </row>
    <row r="19" spans="1:17" x14ac:dyDescent="0.3">
      <c r="A19" s="13">
        <v>17</v>
      </c>
      <c r="B19" s="14" t="e">
        <f>+'N11 (2)'!#REF!</f>
        <v>#REF!</v>
      </c>
      <c r="C19" s="15" t="e">
        <f>+'N11 (2)'!#REF!</f>
        <v>#REF!</v>
      </c>
      <c r="D19" s="15" t="e">
        <f>+'N11 (2)'!#REF!</f>
        <v>#REF!</v>
      </c>
      <c r="E19" s="15" t="e">
        <f>+'N11 (2)'!#REF!</f>
        <v>#REF!</v>
      </c>
      <c r="F19" s="16" t="e">
        <f>+'N11 (2)'!#REF!</f>
        <v>#REF!</v>
      </c>
      <c r="G19" s="15" t="e">
        <f>+'N11 (2)'!#REF!</f>
        <v>#REF!</v>
      </c>
      <c r="H19" s="15" t="e">
        <f>+'N11 (2)'!#REF!</f>
        <v>#REF!</v>
      </c>
      <c r="I19" s="15"/>
      <c r="K19">
        <f t="shared" si="7"/>
        <v>94</v>
      </c>
      <c r="L19">
        <f t="shared" si="6"/>
        <v>94</v>
      </c>
      <c r="M19">
        <f t="shared" si="1"/>
        <v>93</v>
      </c>
      <c r="N19">
        <f t="shared" si="2"/>
        <v>92</v>
      </c>
      <c r="O19">
        <f t="shared" si="3"/>
        <v>92</v>
      </c>
      <c r="P19">
        <f t="shared" si="4"/>
        <v>92</v>
      </c>
      <c r="Q19">
        <f t="shared" si="5"/>
        <v>92</v>
      </c>
    </row>
    <row r="20" spans="1:17" x14ac:dyDescent="0.3">
      <c r="A20" s="13">
        <v>18</v>
      </c>
      <c r="B20" s="14" t="e">
        <f>+'N11 (2)'!#REF!</f>
        <v>#REF!</v>
      </c>
      <c r="C20" s="15" t="e">
        <f>+'N11 (2)'!#REF!</f>
        <v>#REF!</v>
      </c>
      <c r="D20" s="15" t="e">
        <f>+'N11 (2)'!#REF!</f>
        <v>#REF!</v>
      </c>
      <c r="E20" s="15" t="e">
        <f>+'N11 (2)'!#REF!</f>
        <v>#REF!</v>
      </c>
      <c r="F20" s="16" t="e">
        <f>+'N11 (2)'!#REF!</f>
        <v>#REF!</v>
      </c>
      <c r="G20" s="15" t="e">
        <f>+'N11 (2)'!#REF!</f>
        <v>#REF!</v>
      </c>
      <c r="H20" s="15" t="e">
        <f>+'N11 (2)'!#REF!</f>
        <v>#REF!</v>
      </c>
      <c r="I20" s="15"/>
      <c r="K20">
        <f t="shared" si="7"/>
        <v>99</v>
      </c>
      <c r="L20">
        <f t="shared" si="6"/>
        <v>99</v>
      </c>
      <c r="M20">
        <f t="shared" si="1"/>
        <v>98</v>
      </c>
      <c r="N20">
        <f t="shared" si="2"/>
        <v>97</v>
      </c>
      <c r="O20">
        <f t="shared" si="3"/>
        <v>97</v>
      </c>
      <c r="P20">
        <f t="shared" si="4"/>
        <v>97</v>
      </c>
      <c r="Q20">
        <f t="shared" si="5"/>
        <v>97</v>
      </c>
    </row>
    <row r="21" spans="1:17" x14ac:dyDescent="0.3">
      <c r="A21" s="13">
        <v>19</v>
      </c>
      <c r="B21" s="14" t="e">
        <f>+'N11 (2)'!#REF!</f>
        <v>#REF!</v>
      </c>
      <c r="C21" s="15" t="e">
        <f>+'N11 (2)'!#REF!</f>
        <v>#REF!</v>
      </c>
      <c r="D21" s="15" t="e">
        <f>+'N11 (2)'!#REF!</f>
        <v>#REF!</v>
      </c>
      <c r="E21" s="15" t="e">
        <f>+'N11 (2)'!#REF!</f>
        <v>#REF!</v>
      </c>
      <c r="F21" s="16" t="e">
        <f>+'N11 (2)'!#REF!</f>
        <v>#REF!</v>
      </c>
      <c r="G21" s="15" t="e">
        <f>+'N11 (2)'!#REF!</f>
        <v>#REF!</v>
      </c>
      <c r="H21" s="15" t="e">
        <f>+'N11 (2)'!#REF!</f>
        <v>#REF!</v>
      </c>
      <c r="I21" s="15"/>
      <c r="K21">
        <f t="shared" si="7"/>
        <v>104</v>
      </c>
      <c r="L21">
        <f t="shared" si="6"/>
        <v>104</v>
      </c>
      <c r="M21">
        <f t="shared" si="1"/>
        <v>103</v>
      </c>
      <c r="N21">
        <f t="shared" si="2"/>
        <v>102</v>
      </c>
      <c r="O21">
        <f t="shared" si="3"/>
        <v>102</v>
      </c>
      <c r="P21">
        <f t="shared" si="4"/>
        <v>102</v>
      </c>
      <c r="Q21">
        <f t="shared" si="5"/>
        <v>102</v>
      </c>
    </row>
    <row r="22" spans="1:17" x14ac:dyDescent="0.3">
      <c r="A22" s="13">
        <v>20</v>
      </c>
      <c r="B22" s="14" t="e">
        <f>+'N11 (2)'!#REF!</f>
        <v>#REF!</v>
      </c>
      <c r="C22" s="15" t="e">
        <f>+'N11 (2)'!#REF!</f>
        <v>#REF!</v>
      </c>
      <c r="D22" s="15" t="e">
        <f>+'N11 (2)'!#REF!</f>
        <v>#REF!</v>
      </c>
      <c r="E22" s="15" t="e">
        <f>+'N11 (2)'!#REF!</f>
        <v>#REF!</v>
      </c>
      <c r="F22" s="16" t="e">
        <f>+'N11 (2)'!#REF!</f>
        <v>#REF!</v>
      </c>
      <c r="G22" s="15" t="e">
        <f>+'N11 (2)'!#REF!</f>
        <v>#REF!</v>
      </c>
      <c r="H22" s="15" t="e">
        <f>+'N11 (2)'!#REF!</f>
        <v>#REF!</v>
      </c>
      <c r="I22" s="15"/>
      <c r="K22">
        <f t="shared" si="7"/>
        <v>109</v>
      </c>
      <c r="L22">
        <f t="shared" si="6"/>
        <v>109</v>
      </c>
      <c r="M22">
        <f t="shared" si="1"/>
        <v>108</v>
      </c>
      <c r="N22">
        <f t="shared" si="2"/>
        <v>107</v>
      </c>
      <c r="O22">
        <f t="shared" si="3"/>
        <v>107</v>
      </c>
      <c r="P22">
        <f t="shared" si="4"/>
        <v>107</v>
      </c>
      <c r="Q22">
        <f t="shared" si="5"/>
        <v>107</v>
      </c>
    </row>
    <row r="23" spans="1:17" x14ac:dyDescent="0.3">
      <c r="A23" s="13">
        <v>21</v>
      </c>
      <c r="B23" s="14" t="e">
        <f>+'N11 (2)'!#REF!</f>
        <v>#REF!</v>
      </c>
      <c r="C23" s="15" t="e">
        <f>+'N11 (2)'!#REF!</f>
        <v>#REF!</v>
      </c>
      <c r="D23" s="15" t="e">
        <f>+'N11 (2)'!#REF!</f>
        <v>#REF!</v>
      </c>
      <c r="E23" s="15" t="e">
        <f>+'N11 (2)'!#REF!</f>
        <v>#REF!</v>
      </c>
      <c r="F23" s="16" t="e">
        <f>+'N11 (2)'!#REF!</f>
        <v>#REF!</v>
      </c>
      <c r="G23" s="15" t="e">
        <f>+'N11 (2)'!#REF!</f>
        <v>#REF!</v>
      </c>
      <c r="H23" s="15" t="e">
        <f>+'N11 (2)'!#REF!</f>
        <v>#REF!</v>
      </c>
      <c r="I23" s="15"/>
      <c r="K23">
        <f t="shared" si="7"/>
        <v>114</v>
      </c>
      <c r="L23">
        <f t="shared" si="6"/>
        <v>114</v>
      </c>
      <c r="M23">
        <f t="shared" si="1"/>
        <v>113</v>
      </c>
      <c r="N23">
        <f t="shared" si="2"/>
        <v>112</v>
      </c>
      <c r="O23">
        <f t="shared" si="3"/>
        <v>112</v>
      </c>
      <c r="P23">
        <f t="shared" si="4"/>
        <v>112</v>
      </c>
      <c r="Q23">
        <f t="shared" si="5"/>
        <v>112</v>
      </c>
    </row>
    <row r="24" spans="1:17" x14ac:dyDescent="0.3">
      <c r="A24" s="13">
        <v>22</v>
      </c>
      <c r="B24" s="14" t="e">
        <f>+'N11 (2)'!#REF!</f>
        <v>#REF!</v>
      </c>
      <c r="C24" s="15" t="e">
        <f>+'N11 (2)'!#REF!</f>
        <v>#REF!</v>
      </c>
      <c r="D24" s="15" t="e">
        <f>+'N11 (2)'!#REF!</f>
        <v>#REF!</v>
      </c>
      <c r="E24" s="15" t="e">
        <f>+'N11 (2)'!#REF!</f>
        <v>#REF!</v>
      </c>
      <c r="F24" s="16" t="e">
        <f>+'N11 (2)'!#REF!</f>
        <v>#REF!</v>
      </c>
      <c r="G24" s="15" t="e">
        <f>+'N11 (2)'!#REF!</f>
        <v>#REF!</v>
      </c>
      <c r="H24" s="15" t="e">
        <f>+'N11 (2)'!#REF!</f>
        <v>#REF!</v>
      </c>
      <c r="I24" s="15"/>
      <c r="K24">
        <f t="shared" si="7"/>
        <v>119</v>
      </c>
      <c r="L24">
        <f t="shared" si="6"/>
        <v>119</v>
      </c>
      <c r="M24">
        <f t="shared" si="1"/>
        <v>118</v>
      </c>
      <c r="N24">
        <f t="shared" si="2"/>
        <v>117</v>
      </c>
      <c r="O24">
        <f t="shared" si="3"/>
        <v>117</v>
      </c>
      <c r="P24">
        <f t="shared" si="4"/>
        <v>117</v>
      </c>
      <c r="Q24">
        <f t="shared" si="5"/>
        <v>117</v>
      </c>
    </row>
    <row r="25" spans="1:17" x14ac:dyDescent="0.3">
      <c r="A25" s="13">
        <v>23</v>
      </c>
      <c r="B25" s="14" t="e">
        <f>+'N11 (2)'!#REF!</f>
        <v>#REF!</v>
      </c>
      <c r="C25" s="15" t="e">
        <f>+'N11 (2)'!#REF!</f>
        <v>#REF!</v>
      </c>
      <c r="D25" s="15" t="e">
        <f>+'N11 (2)'!#REF!</f>
        <v>#REF!</v>
      </c>
      <c r="E25" s="15" t="e">
        <f>+'N11 (2)'!#REF!</f>
        <v>#REF!</v>
      </c>
      <c r="F25" s="16" t="e">
        <f>+'N11 (2)'!#REF!</f>
        <v>#REF!</v>
      </c>
      <c r="G25" s="15" t="e">
        <f>+'N11 (2)'!#REF!</f>
        <v>#REF!</v>
      </c>
      <c r="H25" s="15" t="e">
        <f>+'N11 (2)'!#REF!</f>
        <v>#REF!</v>
      </c>
      <c r="I25" s="15"/>
      <c r="K25">
        <f t="shared" si="7"/>
        <v>124</v>
      </c>
      <c r="L25">
        <f t="shared" si="6"/>
        <v>124</v>
      </c>
      <c r="M25">
        <f t="shared" si="1"/>
        <v>123</v>
      </c>
      <c r="N25">
        <f t="shared" si="2"/>
        <v>122</v>
      </c>
      <c r="O25">
        <f t="shared" si="3"/>
        <v>122</v>
      </c>
      <c r="P25">
        <f t="shared" si="4"/>
        <v>122</v>
      </c>
      <c r="Q25">
        <f t="shared" si="5"/>
        <v>122</v>
      </c>
    </row>
    <row r="26" spans="1:17" x14ac:dyDescent="0.3">
      <c r="A26" s="13">
        <v>24</v>
      </c>
      <c r="B26" s="17" t="e">
        <f>+'N11 (2)'!#REF!</f>
        <v>#REF!</v>
      </c>
      <c r="C26" s="15" t="e">
        <f>+'N11 (2)'!#REF!</f>
        <v>#REF!</v>
      </c>
      <c r="D26" s="15" t="e">
        <f>+'N11 (2)'!#REF!</f>
        <v>#REF!</v>
      </c>
      <c r="E26" s="15" t="e">
        <f>+'N11 (2)'!#REF!</f>
        <v>#REF!</v>
      </c>
      <c r="F26" s="16" t="e">
        <f>+'N11 (2)'!#REF!</f>
        <v>#REF!</v>
      </c>
      <c r="G26" s="15" t="e">
        <f>+'N11 (2)'!#REF!</f>
        <v>#REF!</v>
      </c>
      <c r="H26" s="15" t="e">
        <f>+'N11 (2)'!#REF!</f>
        <v>#REF!</v>
      </c>
      <c r="I26" s="15"/>
      <c r="K26">
        <f t="shared" si="7"/>
        <v>129</v>
      </c>
      <c r="L26">
        <f t="shared" si="6"/>
        <v>129</v>
      </c>
      <c r="M26">
        <f t="shared" si="1"/>
        <v>128</v>
      </c>
      <c r="N26">
        <f t="shared" si="2"/>
        <v>127</v>
      </c>
      <c r="O26">
        <f t="shared" si="3"/>
        <v>127</v>
      </c>
      <c r="P26">
        <f t="shared" si="4"/>
        <v>127</v>
      </c>
      <c r="Q26">
        <f t="shared" si="5"/>
        <v>127</v>
      </c>
    </row>
    <row r="27" spans="1:17" x14ac:dyDescent="0.3">
      <c r="A27" s="13">
        <v>25</v>
      </c>
      <c r="B27" s="14" t="e">
        <f>+'N11 (2)'!#REF!</f>
        <v>#REF!</v>
      </c>
      <c r="C27" s="15" t="e">
        <f>+'N11 (2)'!#REF!</f>
        <v>#REF!</v>
      </c>
      <c r="D27" s="15" t="e">
        <f>+'N11 (2)'!#REF!</f>
        <v>#REF!</v>
      </c>
      <c r="E27" s="15" t="e">
        <f>+'N11 (2)'!#REF!</f>
        <v>#REF!</v>
      </c>
      <c r="F27" s="16" t="e">
        <f>+'N11 (2)'!#REF!</f>
        <v>#REF!</v>
      </c>
      <c r="G27" s="15" t="e">
        <f>+'N11 (2)'!#REF!</f>
        <v>#REF!</v>
      </c>
      <c r="H27" s="15" t="e">
        <f>+'N11 (2)'!#REF!</f>
        <v>#REF!</v>
      </c>
      <c r="I27" s="15"/>
      <c r="K27">
        <f t="shared" si="7"/>
        <v>134</v>
      </c>
      <c r="L27">
        <f t="shared" si="6"/>
        <v>134</v>
      </c>
      <c r="M27">
        <f t="shared" si="1"/>
        <v>133</v>
      </c>
      <c r="N27">
        <f t="shared" si="2"/>
        <v>132</v>
      </c>
      <c r="O27">
        <f t="shared" si="3"/>
        <v>132</v>
      </c>
      <c r="P27">
        <f t="shared" si="4"/>
        <v>132</v>
      </c>
      <c r="Q27">
        <f t="shared" si="5"/>
        <v>132</v>
      </c>
    </row>
    <row r="28" spans="1:17" x14ac:dyDescent="0.3">
      <c r="A28" s="13">
        <v>26</v>
      </c>
      <c r="B28" s="14" t="e">
        <f>+'N11 (2)'!#REF!</f>
        <v>#REF!</v>
      </c>
      <c r="C28" s="15" t="e">
        <f>+'N11 (2)'!#REF!</f>
        <v>#REF!</v>
      </c>
      <c r="D28" s="15" t="e">
        <f>+'N11 (2)'!#REF!</f>
        <v>#REF!</v>
      </c>
      <c r="E28" s="15" t="e">
        <f>+'N11 (2)'!#REF!</f>
        <v>#REF!</v>
      </c>
      <c r="F28" s="16" t="e">
        <f>+'N11 (2)'!#REF!</f>
        <v>#REF!</v>
      </c>
      <c r="G28" s="15" t="e">
        <f>+'N11 (2)'!#REF!</f>
        <v>#REF!</v>
      </c>
      <c r="H28" s="15" t="e">
        <f>+'N11 (2)'!#REF!</f>
        <v>#REF!</v>
      </c>
      <c r="I28" s="15"/>
      <c r="K28">
        <f t="shared" si="7"/>
        <v>139</v>
      </c>
      <c r="L28">
        <f t="shared" si="6"/>
        <v>139</v>
      </c>
      <c r="M28">
        <f t="shared" si="1"/>
        <v>138</v>
      </c>
      <c r="N28">
        <f t="shared" si="2"/>
        <v>137</v>
      </c>
      <c r="O28">
        <f t="shared" si="3"/>
        <v>137</v>
      </c>
      <c r="P28">
        <f t="shared" si="4"/>
        <v>137</v>
      </c>
      <c r="Q28">
        <f t="shared" si="5"/>
        <v>137</v>
      </c>
    </row>
    <row r="29" spans="1:17" x14ac:dyDescent="0.3">
      <c r="A29" s="13">
        <v>27</v>
      </c>
      <c r="B29" s="14" t="e">
        <f>+'N11 (2)'!#REF!</f>
        <v>#REF!</v>
      </c>
      <c r="C29" s="15" t="e">
        <f>+'N11 (2)'!#REF!</f>
        <v>#REF!</v>
      </c>
      <c r="D29" s="15" t="e">
        <f>+'N11 (2)'!#REF!</f>
        <v>#REF!</v>
      </c>
      <c r="E29" s="15" t="e">
        <f>+'N11 (2)'!#REF!</f>
        <v>#REF!</v>
      </c>
      <c r="F29" s="16" t="e">
        <f>+'N11 (2)'!#REF!</f>
        <v>#REF!</v>
      </c>
      <c r="G29" s="15" t="e">
        <f>+'N11 (2)'!#REF!</f>
        <v>#REF!</v>
      </c>
      <c r="H29" s="15" t="e">
        <f>+'N11 (2)'!#REF!</f>
        <v>#REF!</v>
      </c>
      <c r="I29" s="15"/>
      <c r="K29">
        <f t="shared" si="7"/>
        <v>144</v>
      </c>
      <c r="L29">
        <f t="shared" si="6"/>
        <v>144</v>
      </c>
      <c r="M29">
        <f t="shared" si="1"/>
        <v>143</v>
      </c>
      <c r="N29">
        <f t="shared" si="2"/>
        <v>142</v>
      </c>
      <c r="O29">
        <f t="shared" si="3"/>
        <v>142</v>
      </c>
      <c r="P29">
        <f t="shared" si="4"/>
        <v>142</v>
      </c>
      <c r="Q29">
        <f t="shared" si="5"/>
        <v>142</v>
      </c>
    </row>
    <row r="30" spans="1:17" x14ac:dyDescent="0.3">
      <c r="A30" s="13">
        <v>28</v>
      </c>
      <c r="B30" s="14" t="e">
        <f>+'N11 (2)'!#REF!</f>
        <v>#REF!</v>
      </c>
      <c r="C30" s="15" t="e">
        <f>+'N11 (2)'!#REF!</f>
        <v>#REF!</v>
      </c>
      <c r="D30" s="15" t="e">
        <f>+'N11 (2)'!#REF!</f>
        <v>#REF!</v>
      </c>
      <c r="E30" s="15" t="e">
        <f>+'N11 (2)'!#REF!</f>
        <v>#REF!</v>
      </c>
      <c r="F30" s="16" t="e">
        <f>+'N11 (2)'!#REF!</f>
        <v>#REF!</v>
      </c>
      <c r="G30" s="15" t="e">
        <f>+'N11 (2)'!#REF!</f>
        <v>#REF!</v>
      </c>
      <c r="H30" s="15" t="e">
        <f>+'N11 (2)'!#REF!</f>
        <v>#REF!</v>
      </c>
      <c r="I30" s="15"/>
      <c r="K30">
        <f t="shared" si="7"/>
        <v>149</v>
      </c>
      <c r="L30">
        <f t="shared" si="6"/>
        <v>149</v>
      </c>
      <c r="M30">
        <f t="shared" si="1"/>
        <v>148</v>
      </c>
      <c r="N30">
        <f t="shared" si="2"/>
        <v>147</v>
      </c>
      <c r="O30">
        <f t="shared" si="3"/>
        <v>147</v>
      </c>
      <c r="P30">
        <f t="shared" si="4"/>
        <v>147</v>
      </c>
      <c r="Q30">
        <f t="shared" si="5"/>
        <v>147</v>
      </c>
    </row>
    <row r="31" spans="1:17" x14ac:dyDescent="0.3">
      <c r="A31" s="13">
        <v>29</v>
      </c>
      <c r="B31" s="14" t="e">
        <f>+'N11 (2)'!#REF!</f>
        <v>#REF!</v>
      </c>
      <c r="C31" s="15" t="e">
        <f>+'N11 (2)'!#REF!</f>
        <v>#REF!</v>
      </c>
      <c r="D31" s="15" t="e">
        <f>+'N11 (2)'!#REF!</f>
        <v>#REF!</v>
      </c>
      <c r="E31" s="15" t="e">
        <f>+'N11 (2)'!#REF!</f>
        <v>#REF!</v>
      </c>
      <c r="F31" s="16" t="e">
        <f>+'N11 (2)'!#REF!</f>
        <v>#REF!</v>
      </c>
      <c r="G31" s="15" t="e">
        <f>+'N11 (2)'!#REF!</f>
        <v>#REF!</v>
      </c>
      <c r="H31" s="15" t="e">
        <f>+'N11 (2)'!#REF!</f>
        <v>#REF!</v>
      </c>
      <c r="I31" s="15"/>
      <c r="K31">
        <f t="shared" si="7"/>
        <v>154</v>
      </c>
      <c r="L31">
        <f t="shared" si="6"/>
        <v>154</v>
      </c>
      <c r="M31">
        <f t="shared" si="1"/>
        <v>153</v>
      </c>
      <c r="N31">
        <f t="shared" si="2"/>
        <v>152</v>
      </c>
      <c r="O31">
        <f t="shared" si="3"/>
        <v>152</v>
      </c>
      <c r="P31">
        <f t="shared" si="4"/>
        <v>152</v>
      </c>
      <c r="Q31">
        <f t="shared" si="5"/>
        <v>152</v>
      </c>
    </row>
    <row r="32" spans="1:17" x14ac:dyDescent="0.3">
      <c r="A32" s="13">
        <v>30</v>
      </c>
      <c r="B32" s="14" t="e">
        <f>+'N11 (2)'!#REF!</f>
        <v>#REF!</v>
      </c>
      <c r="C32" s="15" t="e">
        <f>+'N11 (2)'!#REF!</f>
        <v>#REF!</v>
      </c>
      <c r="D32" s="15" t="e">
        <f>+'N11 (2)'!#REF!</f>
        <v>#REF!</v>
      </c>
      <c r="E32" s="15" t="e">
        <f>+'N11 (2)'!#REF!</f>
        <v>#REF!</v>
      </c>
      <c r="F32" s="16" t="e">
        <f>+'N11 (2)'!#REF!</f>
        <v>#REF!</v>
      </c>
      <c r="G32" s="15" t="e">
        <f>+'N11 (2)'!#REF!</f>
        <v>#REF!</v>
      </c>
      <c r="H32" s="15" t="e">
        <f>+'N11 (2)'!#REF!</f>
        <v>#REF!</v>
      </c>
      <c r="I32" s="15"/>
      <c r="K32">
        <f t="shared" si="7"/>
        <v>159</v>
      </c>
      <c r="L32">
        <f t="shared" si="6"/>
        <v>159</v>
      </c>
      <c r="M32">
        <f t="shared" si="1"/>
        <v>158</v>
      </c>
      <c r="N32">
        <f t="shared" si="2"/>
        <v>157</v>
      </c>
      <c r="O32">
        <f t="shared" si="3"/>
        <v>157</v>
      </c>
      <c r="P32">
        <f t="shared" si="4"/>
        <v>157</v>
      </c>
      <c r="Q32">
        <f t="shared" si="5"/>
        <v>157</v>
      </c>
    </row>
    <row r="33" spans="1:17" x14ac:dyDescent="0.3">
      <c r="A33" s="13">
        <v>31</v>
      </c>
      <c r="B33" s="14" t="e">
        <f>+'N11 (2)'!#REF!</f>
        <v>#REF!</v>
      </c>
      <c r="C33" s="15" t="e">
        <f>+'N11 (2)'!#REF!</f>
        <v>#REF!</v>
      </c>
      <c r="D33" s="15" t="e">
        <f>+'N11 (2)'!#REF!</f>
        <v>#REF!</v>
      </c>
      <c r="E33" s="15" t="e">
        <f>+'N11 (2)'!#REF!</f>
        <v>#REF!</v>
      </c>
      <c r="F33" s="16" t="e">
        <f>+'N11 (2)'!#REF!</f>
        <v>#REF!</v>
      </c>
      <c r="G33" s="15" t="e">
        <f>+'N11 (2)'!#REF!</f>
        <v>#REF!</v>
      </c>
      <c r="H33" s="15" t="e">
        <f>+'N11 (2)'!#REF!</f>
        <v>#REF!</v>
      </c>
      <c r="I33" s="15"/>
      <c r="K33">
        <f t="shared" si="7"/>
        <v>164</v>
      </c>
      <c r="L33">
        <f t="shared" si="6"/>
        <v>164</v>
      </c>
      <c r="M33">
        <f t="shared" si="1"/>
        <v>163</v>
      </c>
      <c r="N33">
        <f t="shared" si="2"/>
        <v>162</v>
      </c>
      <c r="O33">
        <f t="shared" si="3"/>
        <v>162</v>
      </c>
      <c r="P33">
        <f t="shared" si="4"/>
        <v>162</v>
      </c>
      <c r="Q33">
        <f t="shared" si="5"/>
        <v>162</v>
      </c>
    </row>
    <row r="34" spans="1:17" x14ac:dyDescent="0.3">
      <c r="A34" s="13">
        <v>32</v>
      </c>
      <c r="B34" s="14" t="e">
        <f>+'N11 (2)'!#REF!</f>
        <v>#REF!</v>
      </c>
      <c r="C34" s="15" t="e">
        <f>+'N11 (2)'!#REF!</f>
        <v>#REF!</v>
      </c>
      <c r="D34" s="15" t="e">
        <f>+'N11 (2)'!#REF!</f>
        <v>#REF!</v>
      </c>
      <c r="E34" s="15" t="e">
        <f>+'N11 (2)'!#REF!</f>
        <v>#REF!</v>
      </c>
      <c r="F34" s="16" t="e">
        <f>+'N11 (2)'!#REF!</f>
        <v>#REF!</v>
      </c>
      <c r="G34" s="15" t="e">
        <f>+'N11 (2)'!#REF!</f>
        <v>#REF!</v>
      </c>
      <c r="H34" s="15" t="e">
        <f>+'N11 (2)'!#REF!</f>
        <v>#REF!</v>
      </c>
      <c r="I34" s="15"/>
      <c r="K34">
        <f t="shared" si="7"/>
        <v>169</v>
      </c>
      <c r="L34">
        <f t="shared" si="6"/>
        <v>169</v>
      </c>
      <c r="M34">
        <f t="shared" si="1"/>
        <v>168</v>
      </c>
      <c r="N34">
        <f t="shared" si="2"/>
        <v>167</v>
      </c>
      <c r="O34">
        <f t="shared" si="3"/>
        <v>167</v>
      </c>
      <c r="P34">
        <f t="shared" si="4"/>
        <v>167</v>
      </c>
      <c r="Q34">
        <f t="shared" si="5"/>
        <v>167</v>
      </c>
    </row>
    <row r="35" spans="1:17" x14ac:dyDescent="0.3">
      <c r="A35" s="13">
        <v>33</v>
      </c>
      <c r="B35" s="14" t="e">
        <f>+'N11 (2)'!#REF!</f>
        <v>#REF!</v>
      </c>
      <c r="C35" s="15" t="e">
        <f>+'N11 (2)'!#REF!</f>
        <v>#REF!</v>
      </c>
      <c r="D35" s="15" t="e">
        <f>+'N11 (2)'!#REF!</f>
        <v>#REF!</v>
      </c>
      <c r="E35" s="15" t="e">
        <f>+'N11 (2)'!#REF!</f>
        <v>#REF!</v>
      </c>
      <c r="F35" s="16" t="e">
        <f>+'N11 (2)'!#REF!</f>
        <v>#REF!</v>
      </c>
      <c r="G35" s="15" t="e">
        <f>+'N11 (2)'!#REF!</f>
        <v>#REF!</v>
      </c>
      <c r="H35" s="15" t="e">
        <f>+'N11 (2)'!#REF!</f>
        <v>#REF!</v>
      </c>
      <c r="I35" s="15"/>
      <c r="K35">
        <f t="shared" si="7"/>
        <v>174</v>
      </c>
      <c r="L35">
        <f t="shared" si="6"/>
        <v>174</v>
      </c>
      <c r="M35">
        <f t="shared" si="1"/>
        <v>173</v>
      </c>
      <c r="N35">
        <f t="shared" si="2"/>
        <v>172</v>
      </c>
      <c r="O35">
        <f t="shared" si="3"/>
        <v>172</v>
      </c>
      <c r="P35">
        <f t="shared" si="4"/>
        <v>172</v>
      </c>
      <c r="Q35">
        <f t="shared" si="5"/>
        <v>172</v>
      </c>
    </row>
    <row r="36" spans="1:17" x14ac:dyDescent="0.3">
      <c r="A36" s="13">
        <v>34</v>
      </c>
      <c r="B36" s="14" t="e">
        <f>+'N11 (2)'!#REF!</f>
        <v>#REF!</v>
      </c>
      <c r="C36" s="15" t="e">
        <f>+'N11 (2)'!#REF!</f>
        <v>#REF!</v>
      </c>
      <c r="D36" s="15" t="e">
        <f>+'N11 (2)'!#REF!</f>
        <v>#REF!</v>
      </c>
      <c r="E36" s="15" t="e">
        <f>+'N11 (2)'!#REF!</f>
        <v>#REF!</v>
      </c>
      <c r="F36" s="16" t="e">
        <f>+'N11 (2)'!#REF!</f>
        <v>#REF!</v>
      </c>
      <c r="G36" s="15" t="e">
        <f>+'N11 (2)'!#REF!</f>
        <v>#REF!</v>
      </c>
      <c r="H36" s="15" t="e">
        <f>+'N11 (2)'!#REF!</f>
        <v>#REF!</v>
      </c>
      <c r="I36" s="15"/>
      <c r="K36">
        <f t="shared" si="7"/>
        <v>179</v>
      </c>
      <c r="L36">
        <f t="shared" si="6"/>
        <v>179</v>
      </c>
      <c r="M36">
        <f t="shared" si="1"/>
        <v>178</v>
      </c>
      <c r="N36">
        <f t="shared" si="2"/>
        <v>177</v>
      </c>
      <c r="O36">
        <f t="shared" si="3"/>
        <v>177</v>
      </c>
      <c r="P36">
        <f t="shared" si="4"/>
        <v>177</v>
      </c>
      <c r="Q36">
        <f t="shared" si="5"/>
        <v>177</v>
      </c>
    </row>
    <row r="37" spans="1:17" x14ac:dyDescent="0.3">
      <c r="A37" s="13">
        <v>35</v>
      </c>
      <c r="B37" s="14" t="e">
        <f>+'N11 (2)'!#REF!</f>
        <v>#REF!</v>
      </c>
      <c r="C37" s="15" t="e">
        <f>+'N11 (2)'!#REF!</f>
        <v>#REF!</v>
      </c>
      <c r="D37" s="15" t="e">
        <f>+'N11 (2)'!#REF!</f>
        <v>#REF!</v>
      </c>
      <c r="E37" s="15" t="e">
        <f>+'N11 (2)'!#REF!</f>
        <v>#REF!</v>
      </c>
      <c r="F37" s="16" t="e">
        <f>+'N11 (2)'!#REF!</f>
        <v>#REF!</v>
      </c>
      <c r="G37" s="15" t="e">
        <f>+'N11 (2)'!#REF!</f>
        <v>#REF!</v>
      </c>
      <c r="H37" s="15" t="e">
        <f>+'N11 (2)'!#REF!</f>
        <v>#REF!</v>
      </c>
      <c r="I37" s="15"/>
      <c r="K37">
        <f t="shared" si="7"/>
        <v>184</v>
      </c>
      <c r="L37">
        <f t="shared" si="6"/>
        <v>184</v>
      </c>
      <c r="M37">
        <f t="shared" si="1"/>
        <v>183</v>
      </c>
      <c r="N37">
        <f t="shared" si="2"/>
        <v>182</v>
      </c>
      <c r="O37">
        <f t="shared" si="3"/>
        <v>182</v>
      </c>
      <c r="P37">
        <f t="shared" si="4"/>
        <v>182</v>
      </c>
      <c r="Q37">
        <f t="shared" si="5"/>
        <v>182</v>
      </c>
    </row>
    <row r="38" spans="1:17" x14ac:dyDescent="0.3">
      <c r="A38" s="13">
        <v>36</v>
      </c>
      <c r="B38" s="14" t="e">
        <f>+'N11 (2)'!#REF!</f>
        <v>#REF!</v>
      </c>
      <c r="C38" s="15" t="e">
        <f>+'N11 (2)'!#REF!</f>
        <v>#REF!</v>
      </c>
      <c r="D38" s="15" t="e">
        <f>+'N11 (2)'!#REF!</f>
        <v>#REF!</v>
      </c>
      <c r="E38" s="15" t="e">
        <f>+'N11 (2)'!#REF!</f>
        <v>#REF!</v>
      </c>
      <c r="F38" s="16" t="e">
        <f>+'N11 (2)'!#REF!</f>
        <v>#REF!</v>
      </c>
      <c r="G38" s="15" t="e">
        <f>+'N11 (2)'!#REF!</f>
        <v>#REF!</v>
      </c>
      <c r="H38" s="15" t="e">
        <f>+'N11 (2)'!#REF!</f>
        <v>#REF!</v>
      </c>
      <c r="I38" s="15"/>
      <c r="K38">
        <f t="shared" si="7"/>
        <v>189</v>
      </c>
      <c r="L38">
        <f t="shared" si="6"/>
        <v>189</v>
      </c>
      <c r="M38">
        <f t="shared" si="1"/>
        <v>188</v>
      </c>
      <c r="N38">
        <f t="shared" si="2"/>
        <v>187</v>
      </c>
      <c r="O38">
        <f t="shared" si="3"/>
        <v>187</v>
      </c>
      <c r="P38">
        <f t="shared" si="4"/>
        <v>187</v>
      </c>
      <c r="Q38">
        <f t="shared" si="5"/>
        <v>187</v>
      </c>
    </row>
    <row r="39" spans="1:17" x14ac:dyDescent="0.3">
      <c r="A39" s="13">
        <v>37</v>
      </c>
      <c r="B39" s="14" t="e">
        <f>+'N11 (2)'!#REF!</f>
        <v>#REF!</v>
      </c>
      <c r="C39" s="15" t="e">
        <f>+'N11 (2)'!#REF!</f>
        <v>#REF!</v>
      </c>
      <c r="D39" s="15" t="e">
        <f>+'N11 (2)'!#REF!</f>
        <v>#REF!</v>
      </c>
      <c r="E39" s="15" t="e">
        <f>+'N11 (2)'!#REF!</f>
        <v>#REF!</v>
      </c>
      <c r="F39" s="16" t="e">
        <f>+'N11 (2)'!#REF!</f>
        <v>#REF!</v>
      </c>
      <c r="G39" s="15" t="e">
        <f>+'N11 (2)'!#REF!</f>
        <v>#REF!</v>
      </c>
      <c r="H39" s="15" t="e">
        <f>+'N11 (2)'!#REF!</f>
        <v>#REF!</v>
      </c>
      <c r="I39" s="15"/>
      <c r="K39">
        <f t="shared" si="7"/>
        <v>194</v>
      </c>
      <c r="L39">
        <f t="shared" si="6"/>
        <v>194</v>
      </c>
      <c r="M39">
        <f t="shared" si="1"/>
        <v>193</v>
      </c>
      <c r="N39">
        <f t="shared" si="2"/>
        <v>192</v>
      </c>
      <c r="O39">
        <f t="shared" si="3"/>
        <v>192</v>
      </c>
      <c r="P39">
        <f t="shared" si="4"/>
        <v>192</v>
      </c>
      <c r="Q39">
        <f t="shared" si="5"/>
        <v>192</v>
      </c>
    </row>
    <row r="40" spans="1:17" x14ac:dyDescent="0.3">
      <c r="A40" s="13">
        <v>38</v>
      </c>
      <c r="B40" s="14" t="e">
        <f>+'N11 (2)'!#REF!</f>
        <v>#REF!</v>
      </c>
      <c r="C40" s="15" t="e">
        <f>+'N11 (2)'!#REF!</f>
        <v>#REF!</v>
      </c>
      <c r="D40" s="15" t="e">
        <f>+'N11 (2)'!#REF!</f>
        <v>#REF!</v>
      </c>
      <c r="E40" s="15" t="e">
        <f>+'N11 (2)'!#REF!</f>
        <v>#REF!</v>
      </c>
      <c r="F40" s="16" t="e">
        <f>+'N11 (2)'!#REF!</f>
        <v>#REF!</v>
      </c>
      <c r="G40" s="15" t="e">
        <f>+'N11 (2)'!#REF!</f>
        <v>#REF!</v>
      </c>
      <c r="H40" s="15" t="e">
        <f>+'N11 (2)'!#REF!</f>
        <v>#REF!</v>
      </c>
      <c r="I40" s="15"/>
      <c r="K40">
        <f t="shared" si="7"/>
        <v>199</v>
      </c>
      <c r="L40">
        <f t="shared" si="6"/>
        <v>199</v>
      </c>
      <c r="M40">
        <f t="shared" si="1"/>
        <v>198</v>
      </c>
      <c r="N40">
        <f t="shared" si="2"/>
        <v>197</v>
      </c>
      <c r="O40">
        <f t="shared" si="3"/>
        <v>197</v>
      </c>
      <c r="P40">
        <f t="shared" si="4"/>
        <v>197</v>
      </c>
      <c r="Q40">
        <f t="shared" si="5"/>
        <v>197</v>
      </c>
    </row>
    <row r="41" spans="1:17" x14ac:dyDescent="0.3">
      <c r="A41" s="13">
        <v>39</v>
      </c>
      <c r="B41" s="14" t="e">
        <f>+'N11 (2)'!#REF!</f>
        <v>#REF!</v>
      </c>
      <c r="C41" s="15" t="e">
        <f>+'N11 (2)'!#REF!</f>
        <v>#REF!</v>
      </c>
      <c r="D41" s="15" t="e">
        <f>+'N11 (2)'!#REF!</f>
        <v>#REF!</v>
      </c>
      <c r="E41" s="15" t="e">
        <f>+'N11 (2)'!#REF!</f>
        <v>#REF!</v>
      </c>
      <c r="F41" s="16" t="e">
        <f>+'N11 (2)'!#REF!</f>
        <v>#REF!</v>
      </c>
      <c r="G41" s="15" t="e">
        <f>+'N11 (2)'!#REF!</f>
        <v>#REF!</v>
      </c>
      <c r="H41" s="15" t="e">
        <f>+'N11 (2)'!#REF!</f>
        <v>#REF!</v>
      </c>
      <c r="I41" s="15"/>
      <c r="K41">
        <f t="shared" si="7"/>
        <v>204</v>
      </c>
      <c r="L41">
        <f t="shared" si="6"/>
        <v>204</v>
      </c>
      <c r="M41">
        <f t="shared" si="1"/>
        <v>203</v>
      </c>
      <c r="N41">
        <f t="shared" si="2"/>
        <v>202</v>
      </c>
      <c r="O41">
        <f t="shared" si="3"/>
        <v>202</v>
      </c>
      <c r="P41">
        <f t="shared" si="4"/>
        <v>202</v>
      </c>
      <c r="Q41">
        <f t="shared" si="5"/>
        <v>202</v>
      </c>
    </row>
    <row r="42" spans="1:17" x14ac:dyDescent="0.3">
      <c r="A42" s="13">
        <v>40</v>
      </c>
      <c r="B42" s="14" t="e">
        <f>+'N11 (2)'!#REF!</f>
        <v>#REF!</v>
      </c>
      <c r="C42" s="15" t="e">
        <f>+'N11 (2)'!#REF!</f>
        <v>#REF!</v>
      </c>
      <c r="D42" s="15" t="e">
        <f>+'N11 (2)'!#REF!</f>
        <v>#REF!</v>
      </c>
      <c r="E42" s="15" t="e">
        <f>+'N11 (2)'!#REF!</f>
        <v>#REF!</v>
      </c>
      <c r="F42" s="16" t="e">
        <f>+'N11 (2)'!#REF!</f>
        <v>#REF!</v>
      </c>
      <c r="G42" s="15" t="e">
        <f>+'N11 (2)'!#REF!</f>
        <v>#REF!</v>
      </c>
      <c r="H42" s="15" t="e">
        <f>+'N11 (2)'!#REF!</f>
        <v>#REF!</v>
      </c>
      <c r="I42" s="15"/>
      <c r="K42">
        <f t="shared" si="7"/>
        <v>209</v>
      </c>
      <c r="L42">
        <f t="shared" si="6"/>
        <v>209</v>
      </c>
      <c r="M42">
        <f t="shared" si="1"/>
        <v>208</v>
      </c>
      <c r="N42">
        <f t="shared" si="2"/>
        <v>207</v>
      </c>
      <c r="O42">
        <f t="shared" si="3"/>
        <v>207</v>
      </c>
      <c r="P42">
        <f t="shared" si="4"/>
        <v>207</v>
      </c>
      <c r="Q42">
        <f t="shared" si="5"/>
        <v>207</v>
      </c>
    </row>
    <row r="43" spans="1:17" x14ac:dyDescent="0.3">
      <c r="A43" s="13">
        <v>41</v>
      </c>
      <c r="B43" s="14" t="e">
        <f>+'N11 (2)'!#REF!</f>
        <v>#REF!</v>
      </c>
      <c r="C43" s="15" t="e">
        <f>+'N11 (2)'!#REF!</f>
        <v>#REF!</v>
      </c>
      <c r="D43" s="15" t="e">
        <f>+'N11 (2)'!#REF!</f>
        <v>#REF!</v>
      </c>
      <c r="E43" s="15" t="e">
        <f>+'N11 (2)'!#REF!</f>
        <v>#REF!</v>
      </c>
      <c r="F43" s="16" t="e">
        <f>+'N11 (2)'!#REF!</f>
        <v>#REF!</v>
      </c>
      <c r="G43" s="15" t="e">
        <f>+'N11 (2)'!#REF!</f>
        <v>#REF!</v>
      </c>
      <c r="H43" s="15" t="e">
        <f>+'N11 (2)'!#REF!</f>
        <v>#REF!</v>
      </c>
      <c r="I43" s="15"/>
      <c r="K43">
        <f t="shared" si="7"/>
        <v>214</v>
      </c>
      <c r="L43">
        <f t="shared" si="6"/>
        <v>214</v>
      </c>
      <c r="M43">
        <f t="shared" si="1"/>
        <v>213</v>
      </c>
      <c r="N43">
        <f t="shared" si="2"/>
        <v>212</v>
      </c>
      <c r="O43">
        <f t="shared" si="3"/>
        <v>212</v>
      </c>
      <c r="P43">
        <f t="shared" si="4"/>
        <v>212</v>
      </c>
      <c r="Q43">
        <f t="shared" si="5"/>
        <v>212</v>
      </c>
    </row>
    <row r="44" spans="1:17" x14ac:dyDescent="0.3">
      <c r="A44" s="13">
        <v>42</v>
      </c>
      <c r="B44" s="14" t="e">
        <f>+'N11 (2)'!#REF!</f>
        <v>#REF!</v>
      </c>
      <c r="C44" s="15" t="e">
        <f>+'N11 (2)'!#REF!</f>
        <v>#REF!</v>
      </c>
      <c r="D44" s="15" t="e">
        <f>+'N11 (2)'!#REF!</f>
        <v>#REF!</v>
      </c>
      <c r="E44" s="15" t="e">
        <f>+'N11 (2)'!#REF!</f>
        <v>#REF!</v>
      </c>
      <c r="F44" s="16" t="e">
        <f>+'N11 (2)'!#REF!</f>
        <v>#REF!</v>
      </c>
      <c r="G44" s="15" t="e">
        <f>+'N11 (2)'!#REF!</f>
        <v>#REF!</v>
      </c>
      <c r="H44" s="15" t="e">
        <f>+'N11 (2)'!#REF!</f>
        <v>#REF!</v>
      </c>
      <c r="I44" s="15"/>
      <c r="K44">
        <f t="shared" si="7"/>
        <v>219</v>
      </c>
      <c r="L44">
        <f t="shared" si="6"/>
        <v>219</v>
      </c>
      <c r="M44">
        <f t="shared" si="1"/>
        <v>218</v>
      </c>
      <c r="N44">
        <f t="shared" si="2"/>
        <v>217</v>
      </c>
      <c r="O44">
        <f t="shared" si="3"/>
        <v>217</v>
      </c>
      <c r="P44">
        <f t="shared" si="4"/>
        <v>217</v>
      </c>
      <c r="Q44">
        <f t="shared" si="5"/>
        <v>217</v>
      </c>
    </row>
    <row r="45" spans="1:17" x14ac:dyDescent="0.3">
      <c r="A45" s="13">
        <v>43</v>
      </c>
      <c r="B45" s="14" t="e">
        <f>+'N11 (2)'!#REF!</f>
        <v>#REF!</v>
      </c>
      <c r="C45" s="15" t="e">
        <f>+'N11 (2)'!#REF!</f>
        <v>#REF!</v>
      </c>
      <c r="D45" s="15" t="e">
        <f>+'N11 (2)'!#REF!</f>
        <v>#REF!</v>
      </c>
      <c r="E45" s="15" t="e">
        <f>+'N11 (2)'!#REF!</f>
        <v>#REF!</v>
      </c>
      <c r="F45" s="16" t="e">
        <f>+'N11 (2)'!#REF!</f>
        <v>#REF!</v>
      </c>
      <c r="G45" s="15" t="e">
        <f>+'N11 (2)'!#REF!</f>
        <v>#REF!</v>
      </c>
      <c r="H45" s="15" t="e">
        <f>+'N11 (2)'!#REF!</f>
        <v>#REF!</v>
      </c>
      <c r="I45" s="15"/>
      <c r="K45">
        <f t="shared" si="7"/>
        <v>224</v>
      </c>
      <c r="L45">
        <f t="shared" si="6"/>
        <v>224</v>
      </c>
      <c r="M45">
        <f t="shared" si="1"/>
        <v>223</v>
      </c>
      <c r="N45">
        <f t="shared" si="2"/>
        <v>222</v>
      </c>
      <c r="O45">
        <f t="shared" si="3"/>
        <v>222</v>
      </c>
      <c r="P45">
        <f t="shared" si="4"/>
        <v>222</v>
      </c>
      <c r="Q45">
        <f t="shared" si="5"/>
        <v>222</v>
      </c>
    </row>
    <row r="46" spans="1:17" x14ac:dyDescent="0.3">
      <c r="A46" s="13">
        <v>44</v>
      </c>
      <c r="B46" s="14" t="e">
        <f>+'N11 (2)'!#REF!</f>
        <v>#REF!</v>
      </c>
      <c r="C46" s="15" t="e">
        <f>+'N11 (2)'!#REF!</f>
        <v>#REF!</v>
      </c>
      <c r="D46" s="15" t="e">
        <f>+'N11 (2)'!#REF!</f>
        <v>#REF!</v>
      </c>
      <c r="E46" s="15" t="e">
        <f>+'N11 (2)'!#REF!</f>
        <v>#REF!</v>
      </c>
      <c r="F46" s="16" t="e">
        <f>+'N11 (2)'!#REF!</f>
        <v>#REF!</v>
      </c>
      <c r="G46" s="15" t="e">
        <f>+'N11 (2)'!#REF!</f>
        <v>#REF!</v>
      </c>
      <c r="H46" s="15" t="e">
        <f>+'N11 (2)'!#REF!</f>
        <v>#REF!</v>
      </c>
      <c r="I46" s="15"/>
      <c r="K46">
        <f t="shared" si="7"/>
        <v>229</v>
      </c>
      <c r="L46">
        <f t="shared" si="6"/>
        <v>229</v>
      </c>
      <c r="M46">
        <f t="shared" si="1"/>
        <v>228</v>
      </c>
      <c r="N46">
        <f t="shared" si="2"/>
        <v>227</v>
      </c>
      <c r="O46">
        <f t="shared" si="3"/>
        <v>227</v>
      </c>
      <c r="P46">
        <f t="shared" si="4"/>
        <v>227</v>
      </c>
      <c r="Q46">
        <f t="shared" si="5"/>
        <v>227</v>
      </c>
    </row>
    <row r="47" spans="1:17" x14ac:dyDescent="0.3">
      <c r="A47" s="13">
        <v>45</v>
      </c>
      <c r="B47" s="14" t="e">
        <f>+'N11 (2)'!#REF!</f>
        <v>#REF!</v>
      </c>
      <c r="C47" s="15" t="e">
        <f>+'N11 (2)'!#REF!</f>
        <v>#REF!</v>
      </c>
      <c r="D47" s="15" t="e">
        <f>+'N11 (2)'!#REF!</f>
        <v>#REF!</v>
      </c>
      <c r="E47" s="15" t="e">
        <f>+'N11 (2)'!#REF!</f>
        <v>#REF!</v>
      </c>
      <c r="F47" s="16" t="e">
        <f>+'N11 (2)'!#REF!</f>
        <v>#REF!</v>
      </c>
      <c r="G47" s="15" t="e">
        <f>+'N11 (2)'!#REF!</f>
        <v>#REF!</v>
      </c>
      <c r="H47" s="15" t="e">
        <f>+'N11 (2)'!#REF!</f>
        <v>#REF!</v>
      </c>
      <c r="I47" s="15"/>
      <c r="K47">
        <f t="shared" si="7"/>
        <v>234</v>
      </c>
      <c r="L47">
        <f t="shared" si="6"/>
        <v>234</v>
      </c>
      <c r="M47">
        <f t="shared" si="1"/>
        <v>233</v>
      </c>
      <c r="N47">
        <f t="shared" si="2"/>
        <v>232</v>
      </c>
      <c r="O47">
        <f t="shared" si="3"/>
        <v>232</v>
      </c>
      <c r="P47">
        <f t="shared" si="4"/>
        <v>232</v>
      </c>
      <c r="Q47">
        <f t="shared" si="5"/>
        <v>232</v>
      </c>
    </row>
    <row r="48" spans="1:17" x14ac:dyDescent="0.3">
      <c r="A48" s="13">
        <v>46</v>
      </c>
      <c r="B48" s="14" t="e">
        <f>+'N11 (2)'!#REF!</f>
        <v>#REF!</v>
      </c>
      <c r="C48" s="15" t="e">
        <f>+'N11 (2)'!#REF!</f>
        <v>#REF!</v>
      </c>
      <c r="D48" s="15" t="e">
        <f>+'N11 (2)'!#REF!</f>
        <v>#REF!</v>
      </c>
      <c r="E48" s="15" t="e">
        <f>+'N11 (2)'!#REF!</f>
        <v>#REF!</v>
      </c>
      <c r="F48" s="16" t="e">
        <f>+'N11 (2)'!#REF!</f>
        <v>#REF!</v>
      </c>
      <c r="G48" s="15" t="e">
        <f>+'N11 (2)'!#REF!</f>
        <v>#REF!</v>
      </c>
      <c r="H48" s="15" t="e">
        <f>+'N11 (2)'!#REF!</f>
        <v>#REF!</v>
      </c>
      <c r="I48" s="15"/>
      <c r="K48">
        <f t="shared" si="7"/>
        <v>239</v>
      </c>
      <c r="L48">
        <f t="shared" si="6"/>
        <v>239</v>
      </c>
      <c r="M48">
        <f t="shared" si="1"/>
        <v>238</v>
      </c>
      <c r="N48">
        <f t="shared" si="2"/>
        <v>237</v>
      </c>
      <c r="O48">
        <f t="shared" si="3"/>
        <v>237</v>
      </c>
      <c r="P48">
        <f t="shared" si="4"/>
        <v>237</v>
      </c>
      <c r="Q48">
        <f t="shared" si="5"/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N11 (2)</vt:lpstr>
      <vt:lpstr>Hoja1</vt:lpstr>
      <vt:lpstr>'N11 (2)'!Área_de_impresión</vt:lpstr>
      <vt:lpstr>'N11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Usuario</cp:lastModifiedBy>
  <cp:lastPrinted>2026-01-09T18:54:37Z</cp:lastPrinted>
  <dcterms:created xsi:type="dcterms:W3CDTF">2017-12-05T18:01:17Z</dcterms:created>
  <dcterms:modified xsi:type="dcterms:W3CDTF">2026-01-09T20:04:24Z</dcterms:modified>
</cp:coreProperties>
</file>