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mcgarciao_mineco_gob_gt/Documents/Escritorio/INFORMACIÓN PÚBLICA/OCTUBRE 2025/"/>
    </mc:Choice>
  </mc:AlternateContent>
  <xr:revisionPtr revIDLastSave="75" documentId="8_{38C87ABD-ED42-4926-AF77-FF3069FF9A14}" xr6:coauthVersionLast="47" xr6:coauthVersionMax="47" xr10:uidLastSave="{8A72A1F2-D29A-4CCB-8117-E3C333D80A57}"/>
  <bookViews>
    <workbookView xWindow="-120" yWindow="-120" windowWidth="29040" windowHeight="15720" activeTab="3" xr2:uid="{00000000-000D-0000-FFFF-FFFF00000000}"/>
  </bookViews>
  <sheets>
    <sheet name="VIGENTES" sheetId="15" r:id="rId1"/>
    <sheet name="FINALIZADOS" sheetId="19" r:id="rId2"/>
    <sheet name="EJEMPLO" sheetId="2" r:id="rId3"/>
    <sheet name="Hoja1" sheetId="20" r:id="rId4"/>
  </sheets>
  <definedNames>
    <definedName name="_xlnm._FilterDatabase" localSheetId="2" hidden="1">EJEMPLO!$A$3:$O$15</definedName>
    <definedName name="_xlnm._FilterDatabase" localSheetId="1" hidden="1">FINALIZADOS!#REF!</definedName>
    <definedName name="_xlnm._FilterDatabase" localSheetId="0" hidden="1">VIGENTES!$A$5:$O$14</definedName>
    <definedName name="_xlnm.Criteria" localSheetId="1">FINALIZADOS!#REF!</definedName>
    <definedName name="_xlnm.Criteria" localSheetId="0">VIGENTES!$G$6:$G$14</definedName>
    <definedName name="Estatus_según_último_repor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9" l="1"/>
  <c r="I3" i="19" l="1"/>
  <c r="G21" i="15" l="1"/>
  <c r="G20" i="15" l="1"/>
  <c r="G20" i="2"/>
  <c r="G23" i="15" l="1"/>
  <c r="F23" i="15"/>
  <c r="F15" i="15"/>
  <c r="M4" i="15" s="1"/>
  <c r="F15" i="2" l="1"/>
  <c r="G23" i="2" l="1"/>
  <c r="F23" i="2"/>
  <c r="M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Corina Avendaño Hernández</author>
  </authors>
  <commentList>
    <comment ref="G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Favor incluir el Estatus del último reporte</t>
        </r>
      </text>
    </comment>
    <comment ref="H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Coloque la fecha en que cambó de estatus</t>
        </r>
      </text>
    </comment>
    <comment ref="I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Incluya información si hubo algún otro cambio de estatus durante esta semana. Si no aplica incluya "n/a". Si hay más cambios de estatus puede incluirlos agregando 2 columnas más: 1 para la fecha de cambio y otra para el estatus</t>
        </r>
      </text>
    </comment>
    <comment ref="K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Coloque el estatus del proceso, al momento de cerrar este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Corina Avendaño Hernández</author>
  </authors>
  <commentList>
    <comment ref="G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Favor incluir el Estatus del último reporte</t>
        </r>
      </text>
    </comment>
    <comment ref="H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Coloque la fecha en que cambó de estatus</t>
        </r>
      </text>
    </comment>
    <comment ref="I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Incluya información si hubo algún otro cambio de estatus durante esta semana. Si no aplica incluya "n/a". Si hay más cambios de estatus puede incluirlos agregando 2 columnas más: 1 para la fecha de cambio y otra para el estatus</t>
        </r>
      </text>
    </comment>
    <comment ref="K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Coloque el estatus del proceso, al momento de cerrar este reporte</t>
        </r>
      </text>
    </comment>
  </commentList>
</comments>
</file>

<file path=xl/sharedStrings.xml><?xml version="1.0" encoding="utf-8"?>
<sst xmlns="http://schemas.openxmlformats.org/spreadsheetml/2006/main" count="261" uniqueCount="155">
  <si>
    <t>CANTIDAD</t>
  </si>
  <si>
    <t>No.</t>
  </si>
  <si>
    <t>TOTAL</t>
  </si>
  <si>
    <t>Unidad solicitante</t>
  </si>
  <si>
    <t>Modalidad de Compra</t>
  </si>
  <si>
    <t>Nombre del evento</t>
  </si>
  <si>
    <t>Observaciones</t>
  </si>
  <si>
    <t>Licitación</t>
  </si>
  <si>
    <t>Cotización</t>
  </si>
  <si>
    <t>MODALIDAD DEL EVENTO</t>
  </si>
  <si>
    <t>Negociación entre entidades</t>
  </si>
  <si>
    <t xml:space="preserve">Arrendamiento de Bienes Inmuebles </t>
  </si>
  <si>
    <t>INFORME AL:</t>
  </si>
  <si>
    <t>Fecha de recibido en DAC</t>
  </si>
  <si>
    <t>Monto proyectado de la negociación</t>
  </si>
  <si>
    <t>Mes aproximado de ejecución</t>
  </si>
  <si>
    <t>Etapa Subsecuente</t>
  </si>
  <si>
    <t>TOTAL MONTO PROYECTADO DE LA NEGOCIACIÓN:</t>
  </si>
  <si>
    <t>Estatus según último reporte</t>
  </si>
  <si>
    <t>Fecha de cambio de Estatus</t>
  </si>
  <si>
    <t>Siguiente Estatus</t>
  </si>
  <si>
    <t>Estatus Actual</t>
  </si>
  <si>
    <t>Cambios de Estatus durante este período</t>
  </si>
  <si>
    <t>Técnico Responsable (Nombre y apellido)</t>
  </si>
  <si>
    <r>
      <t xml:space="preserve">ESTATUS DE LOS EXPEDIENTES DE EVENTOS DE COTIZACIÓN, LICITACIÓN, ARRENDAMIENTOS, NEGOCIACIÓN ENTRE ENTIDADES DEL SECTOR PÚBLICO Y CASOS DE EXCEPCIÓN 2025
DIRECCIÓN DE ADQUISICIONES Y CONTRATACIONES AL 8 DE OCTUBRE DE 2025
MINISTERIO DE ECONOMÍA
</t>
    </r>
    <r>
      <rPr>
        <b/>
        <i/>
        <sz val="12"/>
        <rFont val="Verdana"/>
        <family val="2"/>
      </rPr>
      <t xml:space="preserve">CIFRAS PROYECTADAS EN QUETZALES </t>
    </r>
  </si>
  <si>
    <t>REGISTRO DE GARANTÌAS MOBILIARIAS</t>
  </si>
  <si>
    <t>LICITACION</t>
  </si>
  <si>
    <t>EL-01-2025, NOG: 25646435 Adquisición de un (1) servidor e hipervisor para replicar las publicaciones en nube pública de Oracle (OCI) para ser utilizada en el Data Center del Registro de Garantías Mobiliarias del Ministerio de Economía</t>
  </si>
  <si>
    <t>se publico el contrato administrativo con su aprobacion respectiva, para empezar el plazo de entrega según contrato es de 135 dias hábiles a partir del 01/10/2025</t>
  </si>
  <si>
    <t>REUNION TEMAS DE IMPLEMENTACIÒN Y PAGO DE LA ADQUISICION</t>
  </si>
  <si>
    <t>RECEPCIÒN Y LIQUIDACIÒN DEL EXPEDIENTE</t>
  </si>
  <si>
    <t>SE ADJUDICO A REDSOFT S.A. POR UN MONTO DE Q. 2,596,860.00. SEGÚN CONTRATO LA IMPLEMENTACIÒN ES HASTA 135 DIAS HABILES CONTADOS A PARTIR DEL 01/10/2025</t>
  </si>
  <si>
    <t>TECNOLOGIAS DE LA INFORMACIÒN</t>
  </si>
  <si>
    <t>LICITACIÒN</t>
  </si>
  <si>
    <t>EL-02-2025 Adquisición de tres (3) servidores de hiperconvergencia, incluye derecho de uso de licencias Hipervisor + sistema operativo y almacenamiento integrado   para el Centro de Datos del edificio central del Ministerio de Economía</t>
  </si>
  <si>
    <t>se envio a VIAFI el proyecto de resolucion para nombramiento de personal idoneo para dictamen técnico 01/10/2025</t>
  </si>
  <si>
    <t>N/A</t>
  </si>
  <si>
    <t>notificaciòn de nombramiento de dictamen tècnico</t>
  </si>
  <si>
    <t>COMPROMISO DE PAGO</t>
  </si>
  <si>
    <t>Se publicò proyecto de bases el 01/09/2025</t>
  </si>
  <si>
    <t>Enero 2026</t>
  </si>
  <si>
    <t>Abril 2026</t>
  </si>
  <si>
    <t>Carlos Pocòn</t>
  </si>
  <si>
    <t>Direcciòn de Tecnologias de la Informaciòn</t>
  </si>
  <si>
    <t>Licitaciòn</t>
  </si>
  <si>
    <t>Cotizaciòn</t>
  </si>
  <si>
    <t>EC-03-2025, NOG: 26648474 Adquisición de 1 UPS de 30KVA, para resguardar el Hardware del Centro de Datos de Tecnologías de la Información del Ministerio de Economía</t>
  </si>
  <si>
    <t xml:space="preserve">Nombramiento y emisión  de Dictamen Técnico (VIAFI) </t>
  </si>
  <si>
    <t>Nombramiento de Junta de Cotización</t>
  </si>
  <si>
    <t>Nombramiento de Comisión Receptora y Liquidadora</t>
  </si>
  <si>
    <t>Nombramiento de Junta de Licitación</t>
  </si>
  <si>
    <t xml:space="preserve">se adjudico a la entidad ELECTRONICA COMUNICACIONES Y SERVICIOS S A por un monto de Q. 190,000.00. SE APROBÓ LO ACTUADO POR JUNTA EL 27/08/2025 MEDIANTE RES. VIAFI-55-2025 </t>
  </si>
  <si>
    <t>EC-04-2025, NOG: 27446107 ADQUISICIÓN PRINCIPAL DE INFRAESTRUCTURA EN LA NUBE PARA ALOJAR Y PUBLICAR PORTALES WEB DEL MINISTERIO DE ECONOMÍA</t>
  </si>
  <si>
    <t>Solicitud de Dictamen Jurídico</t>
  </si>
  <si>
    <t>Diciembre 2025</t>
  </si>
  <si>
    <t>Rosa Solìs</t>
  </si>
  <si>
    <t>Dirección Administrativa</t>
  </si>
  <si>
    <t>Arrendamiento de Bienes Inmuebles</t>
  </si>
  <si>
    <t>Negociación entre entidades del sector público</t>
  </si>
  <si>
    <t>Asuntos Jurídicos</t>
  </si>
  <si>
    <t>Dirección de Tecnologías de la Información</t>
  </si>
  <si>
    <t>Arrendamiento de oficinas edificio Tecún por el período de 3 meses.</t>
  </si>
  <si>
    <t>Arrendamiento de bien inmueble para uso de Asuntos Jurídicos del Ministerio de Economía, período de 12 meses.</t>
  </si>
  <si>
    <t>Prórroga de contrato, Arrendamiento de  una bodega, para uso del Ministerio de Economía, período de 12 meses a partir del 25/03/2025.</t>
  </si>
  <si>
    <t>Finalizado.</t>
  </si>
  <si>
    <t>El 30/01/2025 se están realizando pagos mensuales.</t>
  </si>
  <si>
    <t>Pagado.</t>
  </si>
  <si>
    <t>Negociación por 12 meses con la entidad INVERSIONES AGUA DULCE, S. A. El plazo inició el 25/03/2025, se están realizando pagos mensuales.</t>
  </si>
  <si>
    <t xml:space="preserve">Prórroga de 12 meses con la  entidad CORPORACIÓN E INVERSIONES JOJAFI, S. A. El plazo inició el 25/03/2025, se están realizando pagos mensuales. </t>
  </si>
  <si>
    <t>El evento fue adjudicado a la entidad SERVICOMP DE GUATEMALA, S. A. Pendiente de pago (1 solo pago).</t>
  </si>
  <si>
    <t>El evento fue adjudicado a la entidad ELECTRONICA COMUNICACIONES Y SERVICIOS, S. A.</t>
  </si>
  <si>
    <t>Contrato Modificatorio  ampliatorio 047-2025 al contrato 024-2025, aprobado y notificado a la Dirección Administrativa.</t>
  </si>
  <si>
    <t>Contrato Modificatorio No. 052-2025 al contrato de modificación y ampliación No. 048-2025 al contrato No. 029-2025, aprobado y notificado a la Dirección Administrativa.</t>
  </si>
  <si>
    <t>Pagos mensuales, febrero, marzo y abril</t>
  </si>
  <si>
    <t>Marzo 2025</t>
  </si>
  <si>
    <t>Mayo 2025</t>
  </si>
  <si>
    <t>Junio 2025</t>
  </si>
  <si>
    <t>Registro de Garantías Mobiliarias</t>
  </si>
  <si>
    <t>cotizacion/porroga</t>
  </si>
  <si>
    <t>Servicio de Seguridad y Vigilancia del Ministerio de Economía y Dependencias de la Unidad Ejecutora 101.</t>
  </si>
  <si>
    <t>No Adjudicado</t>
  </si>
  <si>
    <t>no adjudicado</t>
  </si>
  <si>
    <t>Adjudicado</t>
  </si>
  <si>
    <t>adjudicado</t>
  </si>
  <si>
    <t>mediante resolución No. 000408 la autoridad superior aprobo lo actuado por la junta en cuanto a NO ADJUDICAR</t>
  </si>
  <si>
    <t xml:space="preserve">se recibieron 2 ofertas por parte de Junta de Cotización. la autoridad administrativa improbo lo actuado por junta, por lo que se da por finalizado el evento </t>
  </si>
  <si>
    <t>se adjudico a la empresa REDSOFT S.A. por un monto de Q. 575,000.00 el 09/04/2025</t>
  </si>
  <si>
    <t xml:space="preserve">se publico acta de recepción 31-2025 </t>
  </si>
  <si>
    <t>se adjudico a VIP Security S.A</t>
  </si>
  <si>
    <t>Registro de Garantìas Mobiliarias</t>
  </si>
  <si>
    <t>Solicitud de Dictamen Jurídico (DACl)</t>
  </si>
  <si>
    <t>Emisión del Dictamen Jurídico (ÁREA LEGAL)</t>
  </si>
  <si>
    <t>en espera de emisiòn de dictamen jurìdico</t>
  </si>
  <si>
    <t>Estatus</t>
  </si>
  <si>
    <t>PAGO</t>
  </si>
  <si>
    <t>Se traslado para pago el 23/06/2025 a financiero</t>
  </si>
  <si>
    <t>solicitud de compromiso orden de compra 4698 oficio 1523 para pagos mensuales</t>
  </si>
  <si>
    <t>se publico el contrato administrativo con su aprobacion respectiva a la prorroga de seguridad por 6 meses.</t>
  </si>
  <si>
    <r>
      <rPr>
        <b/>
        <sz val="11"/>
        <color theme="1"/>
        <rFont val="Verdana"/>
        <family val="2"/>
      </rPr>
      <t>EL-03-2024</t>
    </r>
    <r>
      <rPr>
        <sz val="11"/>
        <color theme="1"/>
        <rFont val="Verdana"/>
        <family val="2"/>
      </rPr>
      <t>, NOG: 24421413 Adquisición de tres (3) servidores de hiperconvergencia, incluye derecho de uso de licencias Hipervisor + sistema operativo y almacenamiento integrado   para el Centro de Datos del edificio central del Ministerio de Economía</t>
    </r>
  </si>
  <si>
    <r>
      <rPr>
        <b/>
        <sz val="11"/>
        <rFont val="Verdana"/>
        <family val="2"/>
      </rPr>
      <t>EC-02-2025</t>
    </r>
    <r>
      <rPr>
        <sz val="11"/>
        <rFont val="Verdana"/>
        <family val="2"/>
      </rPr>
      <t>, NOG:25621912   Equipo de seguridad de red firewall para protección central en el centro de datos del Ministerio de Economía.</t>
    </r>
  </si>
  <si>
    <r>
      <rPr>
        <b/>
        <sz val="11"/>
        <rFont val="Verdana"/>
        <family val="2"/>
      </rPr>
      <t>EC-10-2024</t>
    </r>
    <r>
      <rPr>
        <sz val="11"/>
        <rFont val="Verdana"/>
        <family val="2"/>
      </rPr>
      <t>,  NOG: 24984590 Adquisición del servicio de servidores virtuales en la nube para el Registro de Garantías Mobiliarias del Ministerio de Economía.</t>
    </r>
  </si>
  <si>
    <r>
      <rPr>
        <b/>
        <sz val="11"/>
        <rFont val="Verdana"/>
        <family val="2"/>
      </rPr>
      <t>EC-01-2025</t>
    </r>
    <r>
      <rPr>
        <sz val="11"/>
        <rFont val="Verdana"/>
        <family val="2"/>
      </rPr>
      <t>, NOG:25620320   Arrendamiento de fotocopiadoras blanco y negro y a color para ser utilizadas en las diferentes dependencias del Ministerio de Economía.</t>
    </r>
  </si>
  <si>
    <r>
      <rPr>
        <b/>
        <sz val="11"/>
        <rFont val="Verdana"/>
        <family val="2"/>
      </rPr>
      <t>NE-TR-04-2024</t>
    </r>
    <r>
      <rPr>
        <sz val="11"/>
        <rFont val="Verdana"/>
        <family val="2"/>
      </rPr>
      <t xml:space="preserve"> Póliza de seguro del ramo de vehículos propiedad del Ministerio de Economía, por el período de enero a diciembre de 2025.</t>
    </r>
  </si>
  <si>
    <r>
      <rPr>
        <b/>
        <sz val="11"/>
        <color theme="1"/>
        <rFont val="Verdana"/>
        <family val="2"/>
      </rPr>
      <t>EL-02-2024</t>
    </r>
    <r>
      <rPr>
        <sz val="11"/>
        <color theme="1"/>
        <rFont val="Verdana"/>
        <family val="2"/>
      </rPr>
      <t>, NOG: 23949546 Adquisición de uso de licenciamientos de 300 buzones Microsoft office 365 E5</t>
    </r>
  </si>
  <si>
    <r>
      <rPr>
        <b/>
        <sz val="11"/>
        <rFont val="Verdana"/>
        <family val="2"/>
      </rPr>
      <t>EC-07-2024</t>
    </r>
    <r>
      <rPr>
        <sz val="11"/>
        <rFont val="Verdana"/>
        <family val="2"/>
      </rPr>
      <t>,  NOG: 23928972 Adquisición de equipos WI-FI- 6 para actualizar la red inalámbrica del edificio central del Ministerio de Economía.</t>
    </r>
  </si>
  <si>
    <r>
      <rPr>
        <b/>
        <sz val="11"/>
        <rFont val="Verdana"/>
        <family val="2"/>
      </rPr>
      <t>EC-04-2024</t>
    </r>
    <r>
      <rPr>
        <sz val="11"/>
        <rFont val="Verdana"/>
        <family val="2"/>
      </rPr>
      <t>, NOG: 23517417 Servicio de Seguridad y Vigilancia del Ministerio de Economía y Dependencias de la Unidad Ejecutora 101.</t>
    </r>
  </si>
  <si>
    <r>
      <rPr>
        <b/>
        <sz val="11"/>
        <rFont val="Verdana"/>
        <family val="2"/>
      </rPr>
      <t>EC-06-2024</t>
    </r>
    <r>
      <rPr>
        <sz val="11"/>
        <rFont val="Verdana"/>
        <family val="2"/>
      </rPr>
      <t>,  NOG: 23918349 Servicio de limpieza y mantenimiento del Ministerio de Economía y dependencias de la Unidad Ejecutora 101.</t>
    </r>
  </si>
  <si>
    <t>Solicitud de DPI RRHH</t>
  </si>
  <si>
    <t>Nombramiento de Comisión Receptora y Liquidadora.</t>
  </si>
  <si>
    <t xml:space="preserve">Recepción </t>
  </si>
  <si>
    <t>Rosa Solís</t>
  </si>
  <si>
    <t>Carlos Pocón</t>
  </si>
  <si>
    <t>se atendieron previos presentados por Juridico</t>
  </si>
  <si>
    <t>Acta de Recepción</t>
  </si>
  <si>
    <t>Solicitud aprobación de documentos (DAC)</t>
  </si>
  <si>
    <t>Numero de Acuerdo</t>
  </si>
  <si>
    <t>Plazo del Contrato</t>
  </si>
  <si>
    <t>fecha de Aprobación de Contrato</t>
  </si>
  <si>
    <t>568-2025</t>
  </si>
  <si>
    <t>135 dias hábiles</t>
  </si>
  <si>
    <t>610-2025</t>
  </si>
  <si>
    <t>10 dias hábiles</t>
  </si>
  <si>
    <t>ENTIDAD:  MINISTERIO DE ECONOMÍA</t>
  </si>
  <si>
    <t xml:space="preserve">DIRECCIÓN: 8A. AVENIDA 10-43 ZONA 1 </t>
  </si>
  <si>
    <t>HORARIO DE ATENCIÓN: DE 8:00 A.M. A 16:00 P.M.</t>
  </si>
  <si>
    <t>TELÉFONO:  2412-0200</t>
  </si>
  <si>
    <t xml:space="preserve">DIRECTOR:  LICDA. JOSELINE CLAUDETH CACERES QUEVEDO  </t>
  </si>
  <si>
    <t>ENCARGADO DE ACTUALIZACIÓN:  DAYSI LUPE HERRERA ZELADA</t>
  </si>
  <si>
    <t>NOG</t>
  </si>
  <si>
    <t>No. CONTRATO</t>
  </si>
  <si>
    <t>FECHA DE ADJUDICACIÓN</t>
  </si>
  <si>
    <t>DESCRIPCIÓN</t>
  </si>
  <si>
    <t>NOMBRE DEL PROVEEDOR</t>
  </si>
  <si>
    <t>MONTO ADJUDICADO</t>
  </si>
  <si>
    <t>PLAZO DEL CONTRATO</t>
  </si>
  <si>
    <t>FECHA DE APROBACIÓN DEL CONTRATO</t>
  </si>
  <si>
    <r>
      <rPr>
        <b/>
        <sz val="11"/>
        <color theme="1"/>
        <rFont val="Aptos Narrow"/>
        <family val="2"/>
        <scheme val="minor"/>
      </rPr>
      <t>Nota:</t>
    </r>
    <r>
      <rPr>
        <sz val="11"/>
        <color theme="1"/>
        <rFont val="Aptos Narrow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</si>
  <si>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</si>
  <si>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ADQUISICIÓN DE UN (1) SERVIDOR PARA REPLICAR LAS PUBLICACIONES EN NUBE PÚBLICA DE ORACLE (OCI) Y LICENCIAS PARA SER UTILIZADA EN EL DATA CENTER DEL REGISTRO DE GARANTÍAS MOBILIARIAS DEL MINISTERIO DE ECONOMÍA</t>
  </si>
  <si>
    <t>Adquisición de un (1) servidor para replicar las publicaciones en nube pública de oracle (oci) y licencias para ser utilizada en el data center del registro de garantías mobiliarias del ministerio de economía</t>
  </si>
  <si>
    <t>064-2025</t>
  </si>
  <si>
    <t>ADQUISICIÓN DE 1 UPS DE 30KVA, PARA RESGUARDAR EL HARDWARE DEL CENTRO DE DATOS DE TECNOLOGÍAS DE LA INFORMACIÓN DEL MINISTERIO DE ECONOMÍA</t>
  </si>
  <si>
    <t>Adquisición de 1 UPS de 30KVA, para resguardar el Hardware del Centro de Datos de Tecnologías de la Información del Ministerio de Economía</t>
  </si>
  <si>
    <t>8 de octubre 2025</t>
  </si>
  <si>
    <t>23 de septiembre 2025</t>
  </si>
  <si>
    <t>13 de agosto 2025</t>
  </si>
  <si>
    <t>Electrónica Comunicaciones y Servicios S.A.</t>
  </si>
  <si>
    <t>069-2025</t>
  </si>
  <si>
    <t>10 Días Hábiles</t>
  </si>
  <si>
    <t>135 Días Hábiles</t>
  </si>
  <si>
    <t>8 de Julio 2025</t>
  </si>
  <si>
    <t>REDSOFT, Sociedad Anónima.</t>
  </si>
  <si>
    <t>FECHA DE ACTUALIZACIÓN:  07 DE NOVIEMBRE 2025</t>
  </si>
  <si>
    <t>CORRESPONDE AL MES DE:  OCTUBRE 2025</t>
  </si>
  <si>
    <t>ARTÍCULO 10 NUMERAL 20 - 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</si>
</sst>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1"/>
      <color rgb="FF000000"/>
      <name val="Verdana"/>
      <family val="2"/>
    </font>
    <font>
      <b/>
      <sz val="14"/>
      <name val="Verdana"/>
      <family val="2"/>
    </font>
    <font>
      <sz val="11"/>
      <color theme="1"/>
      <name val="Aptos Narrow"/>
      <family val="2"/>
      <scheme val="minor"/>
    </font>
    <font>
      <b/>
      <i/>
      <sz val="12"/>
      <name val="Verdana"/>
      <family val="2"/>
    </font>
    <font>
      <b/>
      <sz val="9"/>
      <color indexed="81"/>
      <name val="Tahoma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rgb="FF3F4B75"/>
      <name val="Verdana"/>
      <family val="2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0" fontId="12" fillId="0" borderId="0"/>
    <xf numFmtId="44" fontId="9" fillId="0" borderId="0" applyFont="0" applyFill="0" applyBorder="0" applyAlignment="0" applyProtection="0"/>
  </cellStyleXfs>
  <cellXfs count="13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7" fontId="3" fillId="2" borderId="0" xfId="0" applyNumberFormat="1" applyFont="1" applyFill="1"/>
    <xf numFmtId="0" fontId="3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7" fontId="4" fillId="2" borderId="0" xfId="0" applyNumberFormat="1" applyFont="1" applyFill="1" applyAlignment="1">
      <alignment horizontal="left" vertical="center" wrapText="1"/>
    </xf>
    <xf numFmtId="14" fontId="6" fillId="2" borderId="0" xfId="0" applyNumberFormat="1" applyFont="1" applyFill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/>
    <xf numFmtId="0" fontId="2" fillId="4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/>
    <xf numFmtId="4" fontId="3" fillId="2" borderId="1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justify" vertical="center" wrapText="1"/>
    </xf>
    <xf numFmtId="4" fontId="2" fillId="4" borderId="3" xfId="0" applyNumberFormat="1" applyFont="1" applyFill="1" applyBorder="1" applyAlignment="1">
      <alignment horizontal="right" vertical="center" wrapText="1" indent="1"/>
    </xf>
    <xf numFmtId="164" fontId="4" fillId="2" borderId="5" xfId="0" applyNumberFormat="1" applyFont="1" applyFill="1" applyBorder="1" applyAlignment="1">
      <alignment horizontal="left" vertical="center" wrapText="1" indent="1"/>
    </xf>
    <xf numFmtId="0" fontId="1" fillId="2" borderId="8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4" xfId="0" applyFont="1" applyFill="1" applyBorder="1"/>
    <xf numFmtId="0" fontId="2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6" fillId="5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justify" vertical="center" wrapText="1"/>
    </xf>
    <xf numFmtId="14" fontId="3" fillId="0" borderId="3" xfId="0" applyNumberFormat="1" applyFont="1" applyBorder="1" applyAlignment="1">
      <alignment horizontal="justify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7" fontId="1" fillId="6" borderId="3" xfId="0" applyNumberFormat="1" applyFont="1" applyFill="1" applyBorder="1" applyAlignment="1">
      <alignment horizontal="center" vertical="center" wrapText="1"/>
    </xf>
    <xf numFmtId="7" fontId="1" fillId="2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44" fontId="0" fillId="2" borderId="0" xfId="4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6" fillId="0" borderId="0" xfId="0" applyFont="1"/>
    <xf numFmtId="0" fontId="17" fillId="2" borderId="1" xfId="0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justify" vertical="center" wrapText="1"/>
    </xf>
    <xf numFmtId="164" fontId="17" fillId="2" borderId="1" xfId="0" applyNumberFormat="1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1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39" fontId="1" fillId="2" borderId="0" xfId="0" applyNumberFormat="1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</cellXfs>
  <cellStyles count="5">
    <cellStyle name="Moneda" xfId="4" builtinId="4"/>
    <cellStyle name="Moned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A6C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49695</xdr:colOff>
      <xdr:row>1</xdr:row>
      <xdr:rowOff>49695</xdr:rowOff>
    </xdr:from>
    <xdr:to>
      <xdr:col>5</xdr:col>
      <xdr:colOff>0</xdr:colOff>
      <xdr:row>6</xdr:row>
      <xdr:rowOff>149915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1DE1AC-FD67-4880-BFAD-8BE0FAC6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020" y="240195"/>
          <a:ext cx="4808055" cy="105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opLeftCell="E1" workbookViewId="0">
      <selection activeCell="E9" sqref="E9"/>
    </sheetView>
  </sheetViews>
  <sheetFormatPr baseColWidth="10" defaultColWidth="11" defaultRowHeight="12.75" x14ac:dyDescent="0.2"/>
  <cols>
    <col min="1" max="1" width="5.5703125" style="12" customWidth="1"/>
    <col min="2" max="2" width="15.7109375" style="12" customWidth="1"/>
    <col min="3" max="3" width="19.7109375" style="12" customWidth="1"/>
    <col min="4" max="4" width="22.5703125" style="12" customWidth="1"/>
    <col min="5" max="5" width="49.42578125" style="12" customWidth="1"/>
    <col min="6" max="6" width="25.42578125" style="12" customWidth="1"/>
    <col min="7" max="12" width="26.42578125" style="12" customWidth="1"/>
    <col min="13" max="13" width="40.85546875" style="12" customWidth="1"/>
    <col min="14" max="14" width="15.85546875" style="12" customWidth="1"/>
    <col min="15" max="15" width="14.85546875" style="12" customWidth="1"/>
    <col min="16" max="16" width="35.85546875" style="12" bestFit="1" customWidth="1"/>
    <col min="17" max="17" width="11" style="12"/>
    <col min="18" max="18" width="11" style="98"/>
    <col min="19" max="16384" width="11" style="12"/>
  </cols>
  <sheetData>
    <row r="1" spans="1:18" ht="96.75" customHeight="1" x14ac:dyDescent="0.25">
      <c r="A1" s="122" t="s">
        <v>24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8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29"/>
    </row>
    <row r="3" spans="1:18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 t="s">
        <v>12</v>
      </c>
      <c r="M3" s="123">
        <v>45938</v>
      </c>
      <c r="N3" s="123"/>
    </row>
    <row r="4" spans="1:18" ht="14.25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24" t="s">
        <v>17</v>
      </c>
      <c r="L4" s="124"/>
      <c r="M4" s="125">
        <f>+F15</f>
        <v>5140000</v>
      </c>
      <c r="N4" s="125"/>
    </row>
    <row r="5" spans="1:18" ht="14.45" customHeight="1" x14ac:dyDescent="0.2">
      <c r="A5" s="126" t="s">
        <v>1</v>
      </c>
      <c r="B5" s="126" t="s">
        <v>13</v>
      </c>
      <c r="C5" s="126" t="s">
        <v>3</v>
      </c>
      <c r="D5" s="126" t="s">
        <v>4</v>
      </c>
      <c r="E5" s="126" t="s">
        <v>5</v>
      </c>
      <c r="F5" s="126" t="s">
        <v>14</v>
      </c>
      <c r="G5" s="127" t="s">
        <v>22</v>
      </c>
      <c r="H5" s="127"/>
      <c r="I5" s="127"/>
      <c r="J5" s="127"/>
      <c r="K5" s="127"/>
      <c r="L5" s="120" t="s">
        <v>16</v>
      </c>
      <c r="M5" s="120" t="s">
        <v>6</v>
      </c>
      <c r="N5" s="120" t="s">
        <v>15</v>
      </c>
      <c r="O5" s="120" t="s">
        <v>23</v>
      </c>
      <c r="P5" s="120" t="s">
        <v>117</v>
      </c>
      <c r="Q5" s="120" t="s">
        <v>115</v>
      </c>
      <c r="R5" s="120" t="s">
        <v>116</v>
      </c>
    </row>
    <row r="6" spans="1:18" ht="37.5" customHeight="1" x14ac:dyDescent="0.2">
      <c r="A6" s="126"/>
      <c r="B6" s="126"/>
      <c r="C6" s="126"/>
      <c r="D6" s="126"/>
      <c r="E6" s="126"/>
      <c r="F6" s="126"/>
      <c r="G6" s="77" t="s">
        <v>18</v>
      </c>
      <c r="H6" s="77" t="s">
        <v>19</v>
      </c>
      <c r="I6" s="77" t="s">
        <v>20</v>
      </c>
      <c r="J6" s="77" t="s">
        <v>19</v>
      </c>
      <c r="K6" s="77" t="s">
        <v>21</v>
      </c>
      <c r="L6" s="121"/>
      <c r="M6" s="121"/>
      <c r="N6" s="121"/>
      <c r="O6" s="121"/>
      <c r="P6" s="121"/>
      <c r="Q6" s="121"/>
      <c r="R6" s="121"/>
    </row>
    <row r="7" spans="1:18" s="1" customFormat="1" ht="85.5" x14ac:dyDescent="0.2">
      <c r="A7" s="22"/>
      <c r="B7" s="24">
        <v>45678</v>
      </c>
      <c r="C7" s="18" t="s">
        <v>89</v>
      </c>
      <c r="D7" s="27" t="s">
        <v>44</v>
      </c>
      <c r="E7" s="18" t="s">
        <v>27</v>
      </c>
      <c r="F7" s="42">
        <v>2450000</v>
      </c>
      <c r="G7" s="18" t="s">
        <v>107</v>
      </c>
      <c r="H7" s="46" t="s">
        <v>36</v>
      </c>
      <c r="I7" s="18" t="s">
        <v>109</v>
      </c>
      <c r="J7" s="23">
        <v>45960</v>
      </c>
      <c r="K7" s="18" t="s">
        <v>49</v>
      </c>
      <c r="L7" s="18" t="s">
        <v>109</v>
      </c>
      <c r="M7" s="18" t="s">
        <v>31</v>
      </c>
      <c r="N7" s="26" t="s">
        <v>54</v>
      </c>
      <c r="O7" s="27" t="s">
        <v>42</v>
      </c>
      <c r="P7" s="100">
        <v>45923</v>
      </c>
      <c r="Q7" s="101" t="s">
        <v>118</v>
      </c>
      <c r="R7" s="5" t="s">
        <v>119</v>
      </c>
    </row>
    <row r="8" spans="1:18" s="1" customFormat="1" ht="85.5" hidden="1" x14ac:dyDescent="0.2">
      <c r="A8" s="22">
        <v>2</v>
      </c>
      <c r="B8" s="24">
        <v>45888</v>
      </c>
      <c r="C8" s="34" t="s">
        <v>43</v>
      </c>
      <c r="D8" s="17" t="s">
        <v>44</v>
      </c>
      <c r="E8" s="25" t="s">
        <v>34</v>
      </c>
      <c r="F8" s="42">
        <v>1600000</v>
      </c>
      <c r="G8" s="46" t="s">
        <v>47</v>
      </c>
      <c r="H8" s="46" t="s">
        <v>36</v>
      </c>
      <c r="I8" s="81" t="s">
        <v>91</v>
      </c>
      <c r="J8" s="80">
        <v>45952</v>
      </c>
      <c r="K8" s="81" t="s">
        <v>90</v>
      </c>
      <c r="L8" s="46" t="s">
        <v>50</v>
      </c>
      <c r="M8" s="15" t="s">
        <v>112</v>
      </c>
      <c r="N8" s="39" t="s">
        <v>40</v>
      </c>
      <c r="O8" s="21" t="s">
        <v>42</v>
      </c>
      <c r="P8" s="101"/>
      <c r="Q8" s="101"/>
      <c r="R8" s="5"/>
    </row>
    <row r="9" spans="1:18" s="1" customFormat="1" ht="99.75" x14ac:dyDescent="0.2">
      <c r="A9" s="22">
        <v>3</v>
      </c>
      <c r="B9" s="23">
        <v>45792</v>
      </c>
      <c r="C9" s="34" t="s">
        <v>43</v>
      </c>
      <c r="D9" s="16" t="s">
        <v>45</v>
      </c>
      <c r="E9" s="18" t="s">
        <v>46</v>
      </c>
      <c r="F9" s="50">
        <v>190000</v>
      </c>
      <c r="G9" s="44" t="s">
        <v>108</v>
      </c>
      <c r="H9" s="46" t="s">
        <v>36</v>
      </c>
      <c r="I9" s="44" t="s">
        <v>113</v>
      </c>
      <c r="J9" s="23">
        <v>45960</v>
      </c>
      <c r="K9" s="18" t="s">
        <v>109</v>
      </c>
      <c r="L9" s="48" t="s">
        <v>113</v>
      </c>
      <c r="M9" s="18" t="s">
        <v>51</v>
      </c>
      <c r="N9" s="26" t="s">
        <v>54</v>
      </c>
      <c r="O9" s="35" t="s">
        <v>55</v>
      </c>
      <c r="P9" s="100">
        <v>45938</v>
      </c>
      <c r="Q9" s="101" t="s">
        <v>120</v>
      </c>
      <c r="R9" s="5" t="s">
        <v>121</v>
      </c>
    </row>
    <row r="10" spans="1:18" s="1" customFormat="1" ht="71.25" hidden="1" x14ac:dyDescent="0.2">
      <c r="A10" s="22">
        <v>4</v>
      </c>
      <c r="B10" s="24">
        <v>45874</v>
      </c>
      <c r="C10" s="25" t="s">
        <v>43</v>
      </c>
      <c r="D10" s="17" t="s">
        <v>45</v>
      </c>
      <c r="E10" s="25" t="s">
        <v>52</v>
      </c>
      <c r="F10" s="42">
        <v>900000</v>
      </c>
      <c r="G10" s="46" t="s">
        <v>53</v>
      </c>
      <c r="H10" s="46" t="s">
        <v>36</v>
      </c>
      <c r="I10" s="46" t="s">
        <v>91</v>
      </c>
      <c r="J10" s="23">
        <v>45960</v>
      </c>
      <c r="K10" s="46" t="s">
        <v>114</v>
      </c>
      <c r="L10" s="18" t="s">
        <v>48</v>
      </c>
      <c r="M10" s="15" t="s">
        <v>92</v>
      </c>
      <c r="N10" s="39" t="s">
        <v>54</v>
      </c>
      <c r="O10" s="17" t="s">
        <v>55</v>
      </c>
      <c r="P10" s="101"/>
      <c r="Q10" s="101"/>
      <c r="R10" s="5"/>
    </row>
    <row r="11" spans="1:18" s="1" customFormat="1" ht="14.25" x14ac:dyDescent="0.2">
      <c r="A11" s="22"/>
      <c r="B11" s="24"/>
      <c r="C11" s="25"/>
      <c r="D11" s="17"/>
      <c r="E11" s="25"/>
      <c r="F11" s="42"/>
      <c r="G11" s="16"/>
      <c r="H11" s="16"/>
      <c r="I11" s="16"/>
      <c r="J11" s="16"/>
      <c r="K11" s="16"/>
      <c r="L11" s="18"/>
      <c r="M11" s="48"/>
      <c r="N11" s="26"/>
      <c r="O11" s="5"/>
      <c r="P11" s="19"/>
      <c r="Q11" s="19"/>
      <c r="R11" s="99"/>
    </row>
    <row r="12" spans="1:18" s="1" customFormat="1" ht="14.25" x14ac:dyDescent="0.2">
      <c r="A12" s="22"/>
      <c r="B12" s="30"/>
      <c r="C12" s="37"/>
      <c r="D12" s="43"/>
      <c r="E12" s="45"/>
      <c r="F12" s="42"/>
      <c r="G12" s="38"/>
      <c r="H12" s="38"/>
      <c r="I12" s="38"/>
      <c r="J12" s="38"/>
      <c r="K12" s="38"/>
      <c r="L12" s="15"/>
      <c r="M12" s="15"/>
      <c r="N12" s="39"/>
      <c r="O12" s="35"/>
      <c r="P12" s="19"/>
      <c r="Q12" s="19"/>
      <c r="R12" s="99"/>
    </row>
    <row r="13" spans="1:18" s="1" customFormat="1" ht="14.25" x14ac:dyDescent="0.2">
      <c r="A13" s="22"/>
      <c r="B13" s="24"/>
      <c r="C13" s="25"/>
      <c r="D13" s="17"/>
      <c r="E13" s="40"/>
      <c r="F13" s="31"/>
      <c r="G13" s="47"/>
      <c r="H13" s="47"/>
      <c r="I13" s="47"/>
      <c r="J13" s="47"/>
      <c r="K13" s="47"/>
      <c r="L13" s="15"/>
      <c r="M13" s="18"/>
      <c r="N13" s="26"/>
      <c r="O13" s="49"/>
      <c r="P13" s="19"/>
      <c r="Q13" s="19"/>
      <c r="R13" s="99"/>
    </row>
    <row r="14" spans="1:18" s="1" customFormat="1" ht="14.25" x14ac:dyDescent="0.2">
      <c r="A14" s="22"/>
      <c r="B14" s="30"/>
      <c r="C14" s="37"/>
      <c r="D14" s="43"/>
      <c r="E14" s="45"/>
      <c r="F14" s="42"/>
      <c r="G14" s="38"/>
      <c r="H14" s="38"/>
      <c r="I14" s="38"/>
      <c r="J14" s="38"/>
      <c r="K14" s="38"/>
      <c r="L14" s="15"/>
      <c r="M14" s="15"/>
      <c r="N14" s="26"/>
      <c r="O14" s="22"/>
      <c r="P14" s="19"/>
      <c r="Q14" s="19"/>
      <c r="R14" s="99"/>
    </row>
    <row r="15" spans="1:18" ht="14.25" x14ac:dyDescent="0.2">
      <c r="A15" s="7"/>
      <c r="B15" s="11"/>
      <c r="C15" s="7"/>
      <c r="D15" s="7"/>
      <c r="E15" s="33" t="s">
        <v>2</v>
      </c>
      <c r="F15" s="52">
        <f>SUM(F7:F14)</f>
        <v>5140000</v>
      </c>
      <c r="G15" s="28"/>
      <c r="H15" s="28"/>
      <c r="I15" s="28"/>
      <c r="J15" s="28"/>
      <c r="K15" s="28"/>
      <c r="L15" s="7"/>
      <c r="M15" s="10"/>
      <c r="N15" s="2"/>
    </row>
    <row r="16" spans="1:18" ht="14.25" x14ac:dyDescent="0.2">
      <c r="A16" s="7"/>
      <c r="B16" s="11"/>
      <c r="C16" s="7"/>
      <c r="D16" s="7"/>
      <c r="E16" s="8"/>
      <c r="F16" s="53"/>
      <c r="G16" s="9"/>
      <c r="H16" s="9"/>
      <c r="I16" s="9"/>
      <c r="J16" s="9"/>
      <c r="K16" s="9"/>
      <c r="L16" s="9"/>
      <c r="M16" s="10"/>
      <c r="N16" s="1"/>
    </row>
    <row r="17" spans="1:14" ht="14.25" x14ac:dyDescent="0.2">
      <c r="A17" s="1"/>
      <c r="B17" s="6"/>
      <c r="C17" s="6"/>
      <c r="D17" s="54"/>
      <c r="E17" s="55"/>
      <c r="F17" s="56"/>
      <c r="G17" s="57"/>
      <c r="H17" s="6"/>
      <c r="I17" s="6"/>
      <c r="J17" s="6"/>
      <c r="K17" s="32"/>
      <c r="L17" s="1"/>
      <c r="M17" s="1"/>
      <c r="N17" s="1"/>
    </row>
    <row r="18" spans="1:14" ht="14.25" x14ac:dyDescent="0.2">
      <c r="A18" s="1"/>
      <c r="B18" s="3"/>
      <c r="C18" s="3"/>
      <c r="D18" s="58"/>
      <c r="E18" s="20" t="s">
        <v>9</v>
      </c>
      <c r="F18" s="20" t="s">
        <v>0</v>
      </c>
      <c r="G18" s="20" t="s">
        <v>2</v>
      </c>
      <c r="H18" s="109" t="s">
        <v>141</v>
      </c>
      <c r="I18" s="3"/>
      <c r="J18" s="3"/>
      <c r="K18" s="32"/>
      <c r="L18" s="1"/>
      <c r="M18" s="1"/>
      <c r="N18" s="1"/>
    </row>
    <row r="19" spans="1:14" ht="14.25" x14ac:dyDescent="0.2">
      <c r="A19" s="1"/>
      <c r="B19" s="1"/>
      <c r="C19" s="59"/>
      <c r="D19" s="60"/>
      <c r="E19" s="19" t="s">
        <v>10</v>
      </c>
      <c r="F19" s="41">
        <v>0</v>
      </c>
      <c r="G19" s="61">
        <v>0</v>
      </c>
      <c r="H19" s="73"/>
      <c r="I19" s="73"/>
      <c r="J19" s="73"/>
      <c r="K19" s="14"/>
      <c r="L19" s="1"/>
      <c r="M19" s="1"/>
      <c r="N19" s="1"/>
    </row>
    <row r="20" spans="1:14" ht="14.25" x14ac:dyDescent="0.2">
      <c r="A20" s="1"/>
      <c r="B20" s="1"/>
      <c r="C20" s="62"/>
      <c r="D20" s="63"/>
      <c r="E20" s="19" t="s">
        <v>7</v>
      </c>
      <c r="F20" s="64">
        <v>2</v>
      </c>
      <c r="G20" s="65">
        <f>+F8+F7</f>
        <v>4050000</v>
      </c>
      <c r="H20" s="74"/>
      <c r="I20" s="74"/>
      <c r="J20" s="74"/>
      <c r="K20" s="1"/>
      <c r="L20" s="1"/>
      <c r="M20" s="1"/>
      <c r="N20" s="1"/>
    </row>
    <row r="21" spans="1:14" ht="14.25" x14ac:dyDescent="0.2">
      <c r="A21" s="1"/>
      <c r="B21" s="1"/>
      <c r="C21" s="62"/>
      <c r="D21" s="63"/>
      <c r="E21" s="19" t="s">
        <v>8</v>
      </c>
      <c r="F21" s="64">
        <v>2</v>
      </c>
      <c r="G21" s="65">
        <f>+F9+F10</f>
        <v>1090000</v>
      </c>
      <c r="H21" s="74"/>
      <c r="I21" s="74"/>
      <c r="J21" s="74"/>
      <c r="K21" s="4"/>
      <c r="L21" s="4"/>
      <c r="M21" s="1"/>
      <c r="N21" s="1"/>
    </row>
    <row r="22" spans="1:14" ht="14.25" x14ac:dyDescent="0.2">
      <c r="A22" s="1"/>
      <c r="B22" s="1"/>
      <c r="C22" s="62"/>
      <c r="D22" s="63"/>
      <c r="E22" s="19" t="s">
        <v>11</v>
      </c>
      <c r="F22" s="66">
        <v>0</v>
      </c>
      <c r="G22" s="67">
        <v>0</v>
      </c>
      <c r="H22" s="75"/>
      <c r="I22" s="75"/>
      <c r="J22" s="75"/>
      <c r="K22" s="32"/>
      <c r="L22" s="14"/>
      <c r="M22" s="1"/>
      <c r="N22" s="1"/>
    </row>
    <row r="23" spans="1:14" ht="14.25" x14ac:dyDescent="0.2">
      <c r="A23" s="1"/>
      <c r="B23" s="6"/>
      <c r="C23" s="68"/>
      <c r="D23" s="69"/>
      <c r="E23" s="70" t="s">
        <v>2</v>
      </c>
      <c r="F23" s="71">
        <f>SUBTOTAL(9,F19:F22)</f>
        <v>4</v>
      </c>
      <c r="G23" s="72">
        <f>SUBTOTAL(9,G19:G22)</f>
        <v>5140000</v>
      </c>
      <c r="H23" s="76"/>
      <c r="I23" s="76"/>
      <c r="J23" s="76"/>
      <c r="K23" s="32"/>
      <c r="L23" s="1"/>
      <c r="M23" s="1"/>
      <c r="N23" s="1"/>
    </row>
    <row r="29" spans="1:14" x14ac:dyDescent="0.2">
      <c r="G29" s="109" t="s">
        <v>138</v>
      </c>
    </row>
  </sheetData>
  <mergeCells count="18">
    <mergeCell ref="M5:M6"/>
    <mergeCell ref="N5:N6"/>
    <mergeCell ref="P5:P6"/>
    <mergeCell ref="Q5:Q6"/>
    <mergeCell ref="R5:R6"/>
    <mergeCell ref="O5:O6"/>
    <mergeCell ref="A1:N1"/>
    <mergeCell ref="M3:N3"/>
    <mergeCell ref="K4:L4"/>
    <mergeCell ref="M4:N4"/>
    <mergeCell ref="A5:A6"/>
    <mergeCell ref="B5:B6"/>
    <mergeCell ref="C5:C6"/>
    <mergeCell ref="D5:D6"/>
    <mergeCell ref="E5:E6"/>
    <mergeCell ref="F5:F6"/>
    <mergeCell ref="G5:K5"/>
    <mergeCell ref="L5:L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opLeftCell="D1" workbookViewId="0">
      <selection activeCell="I16" sqref="I16"/>
    </sheetView>
  </sheetViews>
  <sheetFormatPr baseColWidth="10" defaultColWidth="11" defaultRowHeight="14.25" x14ac:dyDescent="0.25"/>
  <cols>
    <col min="1" max="1" width="15.7109375" style="2" customWidth="1"/>
    <col min="2" max="2" width="19.7109375" style="2" customWidth="1"/>
    <col min="3" max="3" width="22.5703125" style="2" customWidth="1"/>
    <col min="4" max="4" width="49.42578125" style="2" customWidth="1"/>
    <col min="5" max="5" width="25.42578125" style="2" customWidth="1"/>
    <col min="6" max="11" width="26.42578125" style="2" customWidth="1"/>
    <col min="12" max="12" width="40.85546875" style="2" customWidth="1"/>
    <col min="13" max="13" width="15.85546875" style="2" customWidth="1"/>
    <col min="14" max="14" width="14.85546875" style="2" customWidth="1"/>
    <col min="15" max="16384" width="11" style="2"/>
  </cols>
  <sheetData>
    <row r="1" spans="1:10" x14ac:dyDescent="0.25">
      <c r="A1" s="128"/>
      <c r="B1" s="128"/>
      <c r="C1" s="128"/>
      <c r="D1" s="128"/>
      <c r="E1" s="128"/>
      <c r="F1" s="128"/>
      <c r="G1" s="128"/>
      <c r="H1" s="128"/>
      <c r="I1" s="128"/>
    </row>
    <row r="2" spans="1:10" x14ac:dyDescent="0.25">
      <c r="A2" s="92"/>
      <c r="B2" s="92"/>
      <c r="C2" s="92"/>
      <c r="D2" s="92"/>
      <c r="E2" s="92"/>
      <c r="F2" s="92"/>
      <c r="G2" s="92"/>
      <c r="H2" s="92"/>
      <c r="I2" s="93"/>
    </row>
    <row r="3" spans="1:10" x14ac:dyDescent="0.25">
      <c r="A3" s="92"/>
      <c r="B3" s="92"/>
      <c r="C3" s="92"/>
      <c r="D3" s="92"/>
      <c r="E3" s="92"/>
      <c r="F3" s="92"/>
      <c r="G3" s="92"/>
      <c r="H3" s="92"/>
      <c r="I3" s="94">
        <f>+F18</f>
        <v>8703034.1600000001</v>
      </c>
    </row>
    <row r="4" spans="1:10" ht="28.5" x14ac:dyDescent="0.25">
      <c r="A4" s="82" t="s">
        <v>1</v>
      </c>
      <c r="B4" s="82" t="s">
        <v>13</v>
      </c>
      <c r="C4" s="82" t="s">
        <v>3</v>
      </c>
      <c r="D4" s="82" t="s">
        <v>4</v>
      </c>
      <c r="E4" s="82" t="s">
        <v>5</v>
      </c>
      <c r="F4" s="82" t="s">
        <v>14</v>
      </c>
      <c r="G4" s="82" t="s">
        <v>93</v>
      </c>
      <c r="H4" s="82" t="s">
        <v>6</v>
      </c>
      <c r="I4" s="82" t="s">
        <v>94</v>
      </c>
      <c r="J4" s="82" t="s">
        <v>23</v>
      </c>
    </row>
    <row r="5" spans="1:10" ht="57" x14ac:dyDescent="0.25">
      <c r="A5" s="17">
        <v>1</v>
      </c>
      <c r="B5" s="24">
        <v>45639</v>
      </c>
      <c r="C5" s="27" t="s">
        <v>56</v>
      </c>
      <c r="D5" s="27" t="s">
        <v>57</v>
      </c>
      <c r="E5" s="27" t="s">
        <v>61</v>
      </c>
      <c r="F5" s="84">
        <v>24900</v>
      </c>
      <c r="G5" s="27" t="s">
        <v>64</v>
      </c>
      <c r="H5" s="27" t="s">
        <v>65</v>
      </c>
      <c r="I5" s="26" t="s">
        <v>73</v>
      </c>
      <c r="J5" s="96" t="s">
        <v>110</v>
      </c>
    </row>
    <row r="6" spans="1:10" ht="114" x14ac:dyDescent="0.25">
      <c r="A6" s="17">
        <v>2</v>
      </c>
      <c r="B6" s="24">
        <v>45638</v>
      </c>
      <c r="C6" s="22" t="s">
        <v>56</v>
      </c>
      <c r="D6" s="22" t="s">
        <v>58</v>
      </c>
      <c r="E6" s="22" t="s">
        <v>102</v>
      </c>
      <c r="F6" s="88">
        <v>366720.16</v>
      </c>
      <c r="G6" s="22" t="s">
        <v>64</v>
      </c>
      <c r="H6" s="22" t="s">
        <v>66</v>
      </c>
      <c r="I6" s="83" t="s">
        <v>74</v>
      </c>
      <c r="J6" s="96" t="s">
        <v>110</v>
      </c>
    </row>
    <row r="7" spans="1:10" ht="99.75" x14ac:dyDescent="0.25">
      <c r="A7" s="17">
        <v>3</v>
      </c>
      <c r="B7" s="24">
        <v>45687</v>
      </c>
      <c r="C7" s="27" t="s">
        <v>59</v>
      </c>
      <c r="D7" s="27" t="s">
        <v>57</v>
      </c>
      <c r="E7" s="27" t="s">
        <v>62</v>
      </c>
      <c r="F7" s="84">
        <v>312000</v>
      </c>
      <c r="G7" s="22" t="s">
        <v>64</v>
      </c>
      <c r="H7" s="27" t="s">
        <v>67</v>
      </c>
      <c r="I7" s="83" t="s">
        <v>75</v>
      </c>
      <c r="J7" s="96" t="s">
        <v>110</v>
      </c>
    </row>
    <row r="8" spans="1:10" ht="114" x14ac:dyDescent="0.25">
      <c r="A8" s="17">
        <v>4</v>
      </c>
      <c r="B8" s="24">
        <v>45702</v>
      </c>
      <c r="C8" s="17" t="s">
        <v>56</v>
      </c>
      <c r="D8" s="27" t="s">
        <v>57</v>
      </c>
      <c r="E8" s="27" t="s">
        <v>63</v>
      </c>
      <c r="F8" s="84">
        <v>700000</v>
      </c>
      <c r="G8" s="22" t="s">
        <v>64</v>
      </c>
      <c r="H8" s="27" t="s">
        <v>68</v>
      </c>
      <c r="I8" s="83" t="s">
        <v>75</v>
      </c>
      <c r="J8" s="96" t="s">
        <v>110</v>
      </c>
    </row>
    <row r="9" spans="1:10" ht="99.75" x14ac:dyDescent="0.25">
      <c r="A9" s="17">
        <v>5</v>
      </c>
      <c r="B9" s="24">
        <v>45482</v>
      </c>
      <c r="C9" s="5" t="s">
        <v>60</v>
      </c>
      <c r="D9" s="5" t="s">
        <v>7</v>
      </c>
      <c r="E9" s="5" t="s">
        <v>103</v>
      </c>
      <c r="F9" s="88">
        <v>1079820</v>
      </c>
      <c r="G9" s="89" t="s">
        <v>64</v>
      </c>
      <c r="H9" s="17" t="s">
        <v>69</v>
      </c>
      <c r="I9" s="83" t="s">
        <v>75</v>
      </c>
      <c r="J9" s="96" t="s">
        <v>110</v>
      </c>
    </row>
    <row r="10" spans="1:10" ht="99.75" x14ac:dyDescent="0.25">
      <c r="A10" s="17">
        <v>6</v>
      </c>
      <c r="B10" s="24">
        <v>45496</v>
      </c>
      <c r="C10" s="17" t="s">
        <v>60</v>
      </c>
      <c r="D10" s="17" t="s">
        <v>8</v>
      </c>
      <c r="E10" s="17" t="s">
        <v>104</v>
      </c>
      <c r="F10" s="84">
        <v>224394</v>
      </c>
      <c r="G10" s="22" t="s">
        <v>64</v>
      </c>
      <c r="H10" s="17" t="s">
        <v>70</v>
      </c>
      <c r="I10" s="83" t="s">
        <v>75</v>
      </c>
      <c r="J10" s="96" t="s">
        <v>110</v>
      </c>
    </row>
    <row r="11" spans="1:10" ht="99.75" x14ac:dyDescent="0.25">
      <c r="A11" s="17">
        <v>7</v>
      </c>
      <c r="B11" s="24">
        <v>45453</v>
      </c>
      <c r="C11" s="17" t="s">
        <v>56</v>
      </c>
      <c r="D11" s="17" t="s">
        <v>8</v>
      </c>
      <c r="E11" s="17" t="s">
        <v>105</v>
      </c>
      <c r="F11" s="84">
        <v>897600</v>
      </c>
      <c r="G11" s="22" t="s">
        <v>64</v>
      </c>
      <c r="H11" s="22" t="s">
        <v>71</v>
      </c>
      <c r="I11" s="83" t="s">
        <v>76</v>
      </c>
      <c r="J11" s="96" t="s">
        <v>111</v>
      </c>
    </row>
    <row r="12" spans="1:10" ht="142.5" x14ac:dyDescent="0.25">
      <c r="A12" s="17">
        <v>8</v>
      </c>
      <c r="B12" s="24">
        <v>45520</v>
      </c>
      <c r="C12" s="17" t="s">
        <v>56</v>
      </c>
      <c r="D12" s="17" t="s">
        <v>8</v>
      </c>
      <c r="E12" s="17" t="s">
        <v>106</v>
      </c>
      <c r="F12" s="84">
        <v>900000</v>
      </c>
      <c r="G12" s="22" t="s">
        <v>64</v>
      </c>
      <c r="H12" s="22" t="s">
        <v>72</v>
      </c>
      <c r="I12" s="83" t="s">
        <v>76</v>
      </c>
      <c r="J12" s="97" t="s">
        <v>110</v>
      </c>
    </row>
    <row r="13" spans="1:10" ht="199.5" x14ac:dyDescent="0.25">
      <c r="A13" s="17">
        <v>9</v>
      </c>
      <c r="B13" s="24">
        <v>45569</v>
      </c>
      <c r="C13" s="27" t="s">
        <v>60</v>
      </c>
      <c r="D13" s="27" t="s">
        <v>7</v>
      </c>
      <c r="E13" s="27" t="s">
        <v>98</v>
      </c>
      <c r="F13" s="84">
        <v>1600000</v>
      </c>
      <c r="G13" s="27" t="s">
        <v>80</v>
      </c>
      <c r="H13" s="27" t="s">
        <v>84</v>
      </c>
      <c r="I13" s="27"/>
      <c r="J13" s="97" t="s">
        <v>111</v>
      </c>
    </row>
    <row r="14" spans="1:10" ht="114" x14ac:dyDescent="0.25">
      <c r="A14" s="17">
        <v>10</v>
      </c>
      <c r="B14" s="24">
        <v>45691</v>
      </c>
      <c r="C14" s="17" t="s">
        <v>60</v>
      </c>
      <c r="D14" s="17" t="s">
        <v>8</v>
      </c>
      <c r="E14" s="17" t="s">
        <v>99</v>
      </c>
      <c r="F14" s="84">
        <v>400000</v>
      </c>
      <c r="G14" s="27" t="s">
        <v>81</v>
      </c>
      <c r="H14" s="27" t="s">
        <v>85</v>
      </c>
      <c r="I14" s="27"/>
      <c r="J14" s="97" t="s">
        <v>111</v>
      </c>
    </row>
    <row r="15" spans="1:10" ht="128.25" x14ac:dyDescent="0.25">
      <c r="A15" s="17">
        <v>11</v>
      </c>
      <c r="B15" s="24">
        <v>45622</v>
      </c>
      <c r="C15" s="17" t="s">
        <v>77</v>
      </c>
      <c r="D15" s="17" t="s">
        <v>8</v>
      </c>
      <c r="E15" s="17" t="s">
        <v>100</v>
      </c>
      <c r="F15" s="84">
        <v>400000</v>
      </c>
      <c r="G15" s="84" t="s">
        <v>82</v>
      </c>
      <c r="H15" s="27" t="s">
        <v>86</v>
      </c>
      <c r="I15" s="27" t="s">
        <v>95</v>
      </c>
      <c r="J15" s="97" t="s">
        <v>111</v>
      </c>
    </row>
    <row r="16" spans="1:10" ht="142.5" x14ac:dyDescent="0.25">
      <c r="A16" s="17">
        <v>12</v>
      </c>
      <c r="B16" s="24">
        <v>45701</v>
      </c>
      <c r="C16" s="17" t="s">
        <v>56</v>
      </c>
      <c r="D16" s="17" t="s">
        <v>8</v>
      </c>
      <c r="E16" s="17" t="s">
        <v>101</v>
      </c>
      <c r="F16" s="84">
        <v>900000</v>
      </c>
      <c r="G16" s="27" t="s">
        <v>82</v>
      </c>
      <c r="H16" s="27" t="s">
        <v>87</v>
      </c>
      <c r="I16" s="27" t="s">
        <v>96</v>
      </c>
      <c r="J16" s="97" t="s">
        <v>111</v>
      </c>
    </row>
    <row r="17" spans="1:10" ht="85.5" x14ac:dyDescent="0.25">
      <c r="A17" s="17">
        <v>13</v>
      </c>
      <c r="B17" s="24">
        <v>45882</v>
      </c>
      <c r="C17" s="17" t="s">
        <v>56</v>
      </c>
      <c r="D17" s="17" t="s">
        <v>78</v>
      </c>
      <c r="E17" s="17" t="s">
        <v>79</v>
      </c>
      <c r="F17" s="84">
        <v>897600</v>
      </c>
      <c r="G17" s="27" t="s">
        <v>83</v>
      </c>
      <c r="H17" s="27" t="s">
        <v>88</v>
      </c>
      <c r="I17" s="27" t="s">
        <v>97</v>
      </c>
      <c r="J17" s="97" t="s">
        <v>111</v>
      </c>
    </row>
    <row r="18" spans="1:10" x14ac:dyDescent="0.25">
      <c r="A18" s="90"/>
      <c r="B18" s="90"/>
      <c r="C18" s="81"/>
      <c r="D18" s="91"/>
      <c r="E18" s="85" t="s">
        <v>2</v>
      </c>
      <c r="F18" s="86">
        <f>SUM(F5:F17)</f>
        <v>8703034.1600000001</v>
      </c>
      <c r="G18" s="87"/>
      <c r="H18" s="7"/>
    </row>
    <row r="19" spans="1:10" x14ac:dyDescent="0.25">
      <c r="A19" s="95"/>
      <c r="B19" s="95"/>
      <c r="C19" s="95"/>
      <c r="D19" s="95"/>
      <c r="E19" s="95"/>
      <c r="F19" s="95"/>
      <c r="G19" s="95"/>
      <c r="H19" s="95"/>
      <c r="I19" s="95"/>
    </row>
    <row r="20" spans="1:10" x14ac:dyDescent="0.25">
      <c r="A20" s="95"/>
      <c r="B20" s="95"/>
      <c r="C20" s="95"/>
      <c r="D20" s="95"/>
      <c r="E20" s="95"/>
      <c r="F20" s="95"/>
      <c r="G20" s="95"/>
      <c r="H20" s="95"/>
      <c r="I20" s="95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3"/>
  <sheetViews>
    <sheetView view="pageBreakPreview" topLeftCell="G2" zoomScaleNormal="100" zoomScaleSheetLayoutView="100" workbookViewId="0">
      <selection activeCell="G10" sqref="G10"/>
    </sheetView>
  </sheetViews>
  <sheetFormatPr baseColWidth="10" defaultColWidth="11" defaultRowHeight="12.75" x14ac:dyDescent="0.2"/>
  <cols>
    <col min="1" max="1" width="5.5703125" style="12" customWidth="1"/>
    <col min="2" max="2" width="15.7109375" style="12" customWidth="1"/>
    <col min="3" max="3" width="19.7109375" style="12" customWidth="1"/>
    <col min="4" max="4" width="22.5703125" style="12" customWidth="1"/>
    <col min="5" max="5" width="49.42578125" style="12" customWidth="1"/>
    <col min="6" max="6" width="25.42578125" style="12" customWidth="1"/>
    <col min="7" max="12" width="26.42578125" style="12" customWidth="1"/>
    <col min="13" max="13" width="40.85546875" style="12" customWidth="1"/>
    <col min="14" max="14" width="15.85546875" style="12" customWidth="1"/>
    <col min="15" max="15" width="14.85546875" style="12" customWidth="1"/>
    <col min="16" max="16384" width="11" style="12"/>
  </cols>
  <sheetData>
    <row r="1" spans="1:15" ht="96.75" customHeight="1" x14ac:dyDescent="0.25">
      <c r="A1" s="122" t="s">
        <v>24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29"/>
    </row>
    <row r="3" spans="1:15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 t="s">
        <v>12</v>
      </c>
      <c r="M3" s="123">
        <v>45938</v>
      </c>
      <c r="N3" s="123"/>
    </row>
    <row r="4" spans="1:15" ht="14.25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24" t="s">
        <v>17</v>
      </c>
      <c r="L4" s="124"/>
      <c r="M4" s="125">
        <f>+F15</f>
        <v>4050000</v>
      </c>
      <c r="N4" s="125"/>
    </row>
    <row r="5" spans="1:15" ht="14.45" customHeight="1" x14ac:dyDescent="0.2">
      <c r="A5" s="126" t="s">
        <v>1</v>
      </c>
      <c r="B5" s="126" t="s">
        <v>13</v>
      </c>
      <c r="C5" s="126" t="s">
        <v>3</v>
      </c>
      <c r="D5" s="126" t="s">
        <v>4</v>
      </c>
      <c r="E5" s="126" t="s">
        <v>5</v>
      </c>
      <c r="F5" s="126" t="s">
        <v>14</v>
      </c>
      <c r="G5" s="127" t="s">
        <v>22</v>
      </c>
      <c r="H5" s="127"/>
      <c r="I5" s="127"/>
      <c r="J5" s="127"/>
      <c r="K5" s="127"/>
      <c r="L5" s="120" t="s">
        <v>16</v>
      </c>
      <c r="M5" s="120" t="s">
        <v>6</v>
      </c>
      <c r="N5" s="120" t="s">
        <v>15</v>
      </c>
      <c r="O5" s="120" t="s">
        <v>23</v>
      </c>
    </row>
    <row r="6" spans="1:15" ht="37.5" customHeight="1" x14ac:dyDescent="0.2">
      <c r="A6" s="126"/>
      <c r="B6" s="126"/>
      <c r="C6" s="126"/>
      <c r="D6" s="126"/>
      <c r="E6" s="126"/>
      <c r="F6" s="126"/>
      <c r="G6" s="77" t="s">
        <v>18</v>
      </c>
      <c r="H6" s="77" t="s">
        <v>19</v>
      </c>
      <c r="I6" s="77" t="s">
        <v>20</v>
      </c>
      <c r="J6" s="77" t="s">
        <v>19</v>
      </c>
      <c r="K6" s="77" t="s">
        <v>21</v>
      </c>
      <c r="L6" s="121"/>
      <c r="M6" s="121"/>
      <c r="N6" s="121"/>
      <c r="O6" s="121"/>
    </row>
    <row r="7" spans="1:15" s="1" customFormat="1" ht="114" x14ac:dyDescent="0.2">
      <c r="A7" s="22">
        <v>1</v>
      </c>
      <c r="B7" s="24">
        <v>45678</v>
      </c>
      <c r="C7" s="18" t="s">
        <v>25</v>
      </c>
      <c r="D7" s="27" t="s">
        <v>26</v>
      </c>
      <c r="E7" s="18" t="s">
        <v>27</v>
      </c>
      <c r="F7" s="42">
        <v>2450000</v>
      </c>
      <c r="G7" s="18" t="s">
        <v>28</v>
      </c>
      <c r="H7" s="78"/>
      <c r="I7" s="18" t="s">
        <v>38</v>
      </c>
      <c r="J7" s="78">
        <v>45939</v>
      </c>
      <c r="K7" s="18" t="s">
        <v>29</v>
      </c>
      <c r="L7" s="18" t="s">
        <v>30</v>
      </c>
      <c r="M7" s="18" t="s">
        <v>31</v>
      </c>
      <c r="N7" s="26" t="s">
        <v>41</v>
      </c>
      <c r="O7" s="27" t="s">
        <v>42</v>
      </c>
    </row>
    <row r="8" spans="1:15" s="1" customFormat="1" ht="85.5" x14ac:dyDescent="0.2">
      <c r="A8" s="22">
        <v>2</v>
      </c>
      <c r="B8" s="24">
        <v>45888</v>
      </c>
      <c r="C8" s="25" t="s">
        <v>32</v>
      </c>
      <c r="D8" s="17" t="s">
        <v>33</v>
      </c>
      <c r="E8" s="25" t="s">
        <v>34</v>
      </c>
      <c r="F8" s="42">
        <v>1600000</v>
      </c>
      <c r="G8" s="18" t="s">
        <v>35</v>
      </c>
      <c r="H8" s="46" t="s">
        <v>36</v>
      </c>
      <c r="I8" s="46" t="s">
        <v>37</v>
      </c>
      <c r="J8" s="79">
        <v>45939</v>
      </c>
      <c r="K8" s="18" t="s">
        <v>35</v>
      </c>
      <c r="L8" s="46" t="s">
        <v>37</v>
      </c>
      <c r="M8" s="51" t="s">
        <v>39</v>
      </c>
      <c r="N8" s="39" t="s">
        <v>40</v>
      </c>
      <c r="O8" s="21" t="s">
        <v>42</v>
      </c>
    </row>
    <row r="9" spans="1:15" s="1" customFormat="1" ht="14.25" x14ac:dyDescent="0.2">
      <c r="A9" s="22"/>
      <c r="B9" s="23"/>
      <c r="C9" s="34"/>
      <c r="D9" s="16"/>
      <c r="E9" s="18"/>
      <c r="F9" s="50"/>
      <c r="G9" s="44"/>
      <c r="H9" s="44"/>
      <c r="I9" s="44"/>
      <c r="J9" s="44"/>
      <c r="K9" s="44"/>
      <c r="L9" s="48"/>
      <c r="M9" s="18"/>
      <c r="N9" s="26"/>
      <c r="O9" s="35"/>
    </row>
    <row r="10" spans="1:15" s="1" customFormat="1" ht="14.25" x14ac:dyDescent="0.2">
      <c r="A10" s="22"/>
      <c r="B10" s="24"/>
      <c r="C10" s="25"/>
      <c r="D10" s="17"/>
      <c r="E10" s="25"/>
      <c r="F10" s="42"/>
      <c r="G10" s="36"/>
      <c r="H10" s="36"/>
      <c r="I10" s="36"/>
      <c r="J10" s="36"/>
      <c r="K10" s="36"/>
      <c r="L10" s="18"/>
      <c r="M10" s="15"/>
      <c r="N10" s="39"/>
      <c r="O10" s="17"/>
    </row>
    <row r="11" spans="1:15" s="1" customFormat="1" ht="14.25" x14ac:dyDescent="0.2">
      <c r="A11" s="22"/>
      <c r="B11" s="24"/>
      <c r="C11" s="25"/>
      <c r="D11" s="17"/>
      <c r="E11" s="25"/>
      <c r="F11" s="42"/>
      <c r="G11" s="16"/>
      <c r="H11" s="16"/>
      <c r="I11" s="16"/>
      <c r="J11" s="16"/>
      <c r="K11" s="16"/>
      <c r="L11" s="18"/>
      <c r="M11" s="48"/>
      <c r="N11" s="26"/>
      <c r="O11" s="5"/>
    </row>
    <row r="12" spans="1:15" s="1" customFormat="1" ht="14.25" x14ac:dyDescent="0.2">
      <c r="A12" s="22"/>
      <c r="B12" s="30"/>
      <c r="C12" s="37"/>
      <c r="D12" s="43"/>
      <c r="E12" s="45"/>
      <c r="F12" s="42"/>
      <c r="G12" s="38"/>
      <c r="H12" s="38"/>
      <c r="I12" s="38"/>
      <c r="J12" s="38"/>
      <c r="K12" s="38"/>
      <c r="L12" s="15"/>
      <c r="M12" s="15"/>
      <c r="N12" s="39"/>
      <c r="O12" s="35"/>
    </row>
    <row r="13" spans="1:15" s="1" customFormat="1" ht="14.25" x14ac:dyDescent="0.2">
      <c r="A13" s="22"/>
      <c r="B13" s="24"/>
      <c r="C13" s="25"/>
      <c r="D13" s="17"/>
      <c r="E13" s="40"/>
      <c r="F13" s="31"/>
      <c r="G13" s="47"/>
      <c r="H13" s="47"/>
      <c r="I13" s="47"/>
      <c r="J13" s="47"/>
      <c r="K13" s="47"/>
      <c r="L13" s="15"/>
      <c r="M13" s="18"/>
      <c r="N13" s="26"/>
      <c r="O13" s="49"/>
    </row>
    <row r="14" spans="1:15" s="1" customFormat="1" ht="14.25" x14ac:dyDescent="0.2">
      <c r="A14" s="22"/>
      <c r="B14" s="30"/>
      <c r="C14" s="37"/>
      <c r="D14" s="43"/>
      <c r="E14" s="45"/>
      <c r="F14" s="42"/>
      <c r="G14" s="38"/>
      <c r="H14" s="38"/>
      <c r="I14" s="38"/>
      <c r="J14" s="38"/>
      <c r="K14" s="38"/>
      <c r="L14" s="15"/>
      <c r="M14" s="15"/>
      <c r="N14" s="26"/>
      <c r="O14" s="22"/>
    </row>
    <row r="15" spans="1:15" ht="14.25" x14ac:dyDescent="0.2">
      <c r="A15" s="7"/>
      <c r="B15" s="11"/>
      <c r="C15" s="7"/>
      <c r="D15" s="7"/>
      <c r="E15" s="33" t="s">
        <v>2</v>
      </c>
      <c r="F15" s="52">
        <f>SUM(F7:F14)</f>
        <v>4050000</v>
      </c>
      <c r="G15" s="28"/>
      <c r="H15" s="28"/>
      <c r="I15" s="28"/>
      <c r="J15" s="28"/>
      <c r="K15" s="28"/>
      <c r="L15" s="7"/>
      <c r="M15" s="10"/>
      <c r="N15" s="2"/>
    </row>
    <row r="16" spans="1:15" ht="14.25" x14ac:dyDescent="0.2">
      <c r="A16" s="7"/>
      <c r="B16" s="11"/>
      <c r="C16" s="7"/>
      <c r="D16" s="7"/>
      <c r="E16" s="8"/>
      <c r="F16" s="53"/>
      <c r="G16" s="9"/>
      <c r="H16" s="9"/>
      <c r="I16" s="9"/>
      <c r="J16" s="9"/>
      <c r="K16" s="9"/>
      <c r="L16" s="9"/>
      <c r="M16" s="10"/>
      <c r="N16" s="1"/>
    </row>
    <row r="17" spans="1:14" ht="14.25" x14ac:dyDescent="0.2">
      <c r="A17" s="1"/>
      <c r="B17" s="6"/>
      <c r="C17" s="6"/>
      <c r="D17" s="54"/>
      <c r="E17" s="55"/>
      <c r="F17" s="56"/>
      <c r="G17" s="57"/>
      <c r="H17" s="6"/>
      <c r="I17" s="6"/>
      <c r="J17" s="6"/>
      <c r="K17" s="32"/>
      <c r="L17" s="1"/>
      <c r="M17" s="1"/>
      <c r="N17" s="1"/>
    </row>
    <row r="18" spans="1:14" ht="14.25" x14ac:dyDescent="0.2">
      <c r="A18" s="1"/>
      <c r="B18" s="3"/>
      <c r="C18" s="3"/>
      <c r="D18" s="58"/>
      <c r="E18" s="20" t="s">
        <v>9</v>
      </c>
      <c r="F18" s="20" t="s">
        <v>0</v>
      </c>
      <c r="G18" s="20" t="s">
        <v>2</v>
      </c>
      <c r="H18" s="3"/>
      <c r="I18" s="3"/>
      <c r="J18" s="3"/>
      <c r="K18" s="32"/>
      <c r="L18" s="1"/>
      <c r="M18" s="1"/>
      <c r="N18" s="1"/>
    </row>
    <row r="19" spans="1:14" ht="14.25" x14ac:dyDescent="0.2">
      <c r="A19" s="1"/>
      <c r="B19" s="1"/>
      <c r="C19" s="59"/>
      <c r="D19" s="60"/>
      <c r="E19" s="19" t="s">
        <v>10</v>
      </c>
      <c r="F19" s="41">
        <v>0</v>
      </c>
      <c r="G19" s="61">
        <v>0</v>
      </c>
      <c r="H19" s="73"/>
      <c r="I19" s="73"/>
      <c r="J19" s="73"/>
      <c r="K19" s="14"/>
      <c r="L19" s="1"/>
      <c r="M19" s="1"/>
      <c r="N19" s="1"/>
    </row>
    <row r="20" spans="1:14" ht="14.25" x14ac:dyDescent="0.2">
      <c r="A20" s="1"/>
      <c r="B20" s="1"/>
      <c r="C20" s="62"/>
      <c r="D20" s="63"/>
      <c r="E20" s="19" t="s">
        <v>7</v>
      </c>
      <c r="F20" s="64">
        <v>2</v>
      </c>
      <c r="G20" s="65">
        <f>+F8+F7</f>
        <v>4050000</v>
      </c>
      <c r="H20" s="74"/>
      <c r="I20" s="74"/>
      <c r="J20" s="74"/>
      <c r="K20" s="1"/>
      <c r="L20" s="1"/>
      <c r="M20" s="1"/>
      <c r="N20" s="1"/>
    </row>
    <row r="21" spans="1:14" ht="14.25" x14ac:dyDescent="0.2">
      <c r="A21" s="1"/>
      <c r="B21" s="1"/>
      <c r="C21" s="62"/>
      <c r="D21" s="63"/>
      <c r="E21" s="19" t="s">
        <v>8</v>
      </c>
      <c r="F21" s="64">
        <v>0</v>
      </c>
      <c r="G21" s="65">
        <v>0</v>
      </c>
      <c r="H21" s="74"/>
      <c r="I21" s="74"/>
      <c r="J21" s="74"/>
      <c r="K21" s="4"/>
      <c r="L21" s="4"/>
      <c r="M21" s="1"/>
      <c r="N21" s="1"/>
    </row>
    <row r="22" spans="1:14" ht="14.25" x14ac:dyDescent="0.2">
      <c r="A22" s="1"/>
      <c r="B22" s="1"/>
      <c r="C22" s="62"/>
      <c r="D22" s="63"/>
      <c r="E22" s="19" t="s">
        <v>11</v>
      </c>
      <c r="F22" s="66">
        <v>0</v>
      </c>
      <c r="G22" s="67">
        <v>0</v>
      </c>
      <c r="H22" s="75"/>
      <c r="I22" s="75"/>
      <c r="J22" s="75"/>
      <c r="K22" s="32"/>
      <c r="L22" s="14"/>
      <c r="M22" s="1"/>
      <c r="N22" s="1"/>
    </row>
    <row r="23" spans="1:14" ht="14.25" x14ac:dyDescent="0.2">
      <c r="A23" s="1"/>
      <c r="B23" s="6"/>
      <c r="C23" s="68"/>
      <c r="D23" s="69"/>
      <c r="E23" s="70" t="s">
        <v>2</v>
      </c>
      <c r="F23" s="71">
        <f>SUBTOTAL(9,F19:F22)</f>
        <v>2</v>
      </c>
      <c r="G23" s="72">
        <f>SUBTOTAL(9,G19:G22)</f>
        <v>4050000</v>
      </c>
      <c r="H23" s="76"/>
      <c r="I23" s="76"/>
      <c r="J23" s="76"/>
      <c r="K23" s="32"/>
      <c r="L23" s="1"/>
      <c r="M23" s="1"/>
      <c r="N23" s="1"/>
    </row>
  </sheetData>
  <mergeCells count="15">
    <mergeCell ref="O5:O6"/>
    <mergeCell ref="M4:N4"/>
    <mergeCell ref="M3:N3"/>
    <mergeCell ref="A1:N1"/>
    <mergeCell ref="K4:L4"/>
    <mergeCell ref="A5:A6"/>
    <mergeCell ref="B5:B6"/>
    <mergeCell ref="C5:C6"/>
    <mergeCell ref="D5:D6"/>
    <mergeCell ref="E5:E6"/>
    <mergeCell ref="F5:F6"/>
    <mergeCell ref="G5:K5"/>
    <mergeCell ref="M5:M6"/>
    <mergeCell ref="L5:L6"/>
    <mergeCell ref="N5:N6"/>
  </mergeCells>
  <printOptions horizontalCentered="1"/>
  <pageMargins left="0.19685039370078741" right="0.19685039370078741" top="0.74803149606299213" bottom="0.35433070866141736" header="0.31496062992125984" footer="0.31496062992125984"/>
  <pageSetup scale="36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D775-0DC5-414D-B2A4-BBBE7CEA7F4A}">
  <sheetPr>
    <pageSetUpPr fitToPage="1"/>
  </sheetPr>
  <dimension ref="B8:I23"/>
  <sheetViews>
    <sheetView tabSelected="1" workbookViewId="0">
      <selection activeCell="N20" sqref="N20"/>
    </sheetView>
  </sheetViews>
  <sheetFormatPr baseColWidth="10" defaultRowHeight="15" x14ac:dyDescent="0.25"/>
  <cols>
    <col min="1" max="1" width="4.7109375" style="102" customWidth="1"/>
    <col min="2" max="2" width="12.140625" style="102" customWidth="1"/>
    <col min="3" max="3" width="12.85546875" style="102" bestFit="1" customWidth="1"/>
    <col min="4" max="4" width="17.140625" style="102" customWidth="1"/>
    <col min="5" max="5" width="41.28515625" style="102" bestFit="1" customWidth="1"/>
    <col min="6" max="6" width="39.140625" style="102" bestFit="1" customWidth="1"/>
    <col min="7" max="7" width="14.5703125" style="102" bestFit="1" customWidth="1"/>
    <col min="8" max="8" width="14.28515625" style="102" customWidth="1"/>
    <col min="9" max="9" width="22.28515625" style="102" bestFit="1" customWidth="1"/>
    <col min="10" max="16384" width="11.42578125" style="102"/>
  </cols>
  <sheetData>
    <row r="8" spans="2:9" ht="15.75" x14ac:dyDescent="0.25">
      <c r="B8" s="129" t="s">
        <v>122</v>
      </c>
      <c r="C8" s="129"/>
      <c r="D8" s="129"/>
      <c r="E8" s="129"/>
      <c r="F8" s="129"/>
      <c r="G8" s="129"/>
      <c r="H8" s="129"/>
      <c r="I8" s="129"/>
    </row>
    <row r="9" spans="2:9" ht="15.75" x14ac:dyDescent="0.25">
      <c r="B9" s="129" t="s">
        <v>123</v>
      </c>
      <c r="C9" s="129"/>
      <c r="D9" s="129"/>
      <c r="E9" s="129"/>
      <c r="F9" s="129"/>
      <c r="G9" s="129"/>
      <c r="H9" s="129"/>
      <c r="I9" s="129"/>
    </row>
    <row r="10" spans="2:9" ht="15.75" x14ac:dyDescent="0.25">
      <c r="B10" s="131" t="s">
        <v>124</v>
      </c>
      <c r="C10" s="131"/>
      <c r="D10" s="131"/>
      <c r="E10" s="131"/>
      <c r="F10" s="131"/>
      <c r="G10" s="131"/>
      <c r="H10" s="131"/>
      <c r="I10" s="131"/>
    </row>
    <row r="11" spans="2:9" ht="15.75" x14ac:dyDescent="0.25">
      <c r="B11" s="129" t="s">
        <v>125</v>
      </c>
      <c r="C11" s="129"/>
      <c r="D11" s="129"/>
      <c r="E11" s="129"/>
      <c r="F11" s="129"/>
      <c r="G11" s="129"/>
      <c r="H11" s="129"/>
      <c r="I11" s="129"/>
    </row>
    <row r="12" spans="2:9" ht="15.75" x14ac:dyDescent="0.25">
      <c r="B12" s="129" t="s">
        <v>126</v>
      </c>
      <c r="C12" s="129"/>
      <c r="D12" s="129"/>
      <c r="E12" s="129"/>
      <c r="F12" s="129"/>
      <c r="G12" s="129"/>
      <c r="H12" s="129"/>
      <c r="I12" s="129"/>
    </row>
    <row r="13" spans="2:9" ht="15.75" x14ac:dyDescent="0.25">
      <c r="B13" s="129" t="s">
        <v>127</v>
      </c>
      <c r="C13" s="129"/>
      <c r="D13" s="129"/>
      <c r="E13" s="129"/>
      <c r="F13" s="129"/>
      <c r="G13" s="129"/>
      <c r="H13" s="129"/>
      <c r="I13" s="129"/>
    </row>
    <row r="14" spans="2:9" ht="15.75" x14ac:dyDescent="0.25">
      <c r="B14" s="129" t="s">
        <v>152</v>
      </c>
      <c r="C14" s="129"/>
      <c r="D14" s="129"/>
      <c r="E14" s="129"/>
      <c r="F14" s="129"/>
      <c r="G14" s="129"/>
      <c r="H14" s="129"/>
      <c r="I14" s="129"/>
    </row>
    <row r="15" spans="2:9" ht="15.75" x14ac:dyDescent="0.25">
      <c r="B15" s="129" t="s">
        <v>153</v>
      </c>
      <c r="C15" s="129"/>
      <c r="D15" s="129"/>
      <c r="E15" s="129"/>
      <c r="F15" s="129"/>
      <c r="G15" s="129"/>
      <c r="H15" s="129"/>
      <c r="I15" s="129"/>
    </row>
    <row r="17" spans="2:9" ht="21.75" thickBot="1" x14ac:dyDescent="0.4">
      <c r="B17" s="130" t="s">
        <v>154</v>
      </c>
      <c r="C17" s="130"/>
      <c r="D17" s="130"/>
      <c r="E17" s="130"/>
      <c r="F17" s="130"/>
      <c r="G17" s="130"/>
      <c r="H17" s="130"/>
      <c r="I17" s="130"/>
    </row>
    <row r="18" spans="2:9" ht="47.25" x14ac:dyDescent="0.25">
      <c r="B18" s="114" t="s">
        <v>128</v>
      </c>
      <c r="C18" s="114" t="s">
        <v>129</v>
      </c>
      <c r="D18" s="114" t="s">
        <v>130</v>
      </c>
      <c r="E18" s="114" t="s">
        <v>131</v>
      </c>
      <c r="F18" s="114" t="s">
        <v>132</v>
      </c>
      <c r="G18" s="114" t="s">
        <v>133</v>
      </c>
      <c r="H18" s="114" t="s">
        <v>134</v>
      </c>
      <c r="I18" s="115" t="s">
        <v>135</v>
      </c>
    </row>
    <row r="19" spans="2:9" ht="78.75" x14ac:dyDescent="0.25">
      <c r="B19" s="110">
        <v>25646435</v>
      </c>
      <c r="C19" s="110" t="s">
        <v>140</v>
      </c>
      <c r="D19" s="118" t="s">
        <v>150</v>
      </c>
      <c r="E19" s="116" t="s">
        <v>139</v>
      </c>
      <c r="F19" s="117" t="s">
        <v>151</v>
      </c>
      <c r="G19" s="113">
        <v>2596860</v>
      </c>
      <c r="H19" s="117" t="s">
        <v>149</v>
      </c>
      <c r="I19" s="111" t="s">
        <v>144</v>
      </c>
    </row>
    <row r="20" spans="2:9" ht="71.25" customHeight="1" x14ac:dyDescent="0.25">
      <c r="B20" s="110">
        <v>26648474</v>
      </c>
      <c r="C20" s="110" t="s">
        <v>147</v>
      </c>
      <c r="D20" s="119" t="s">
        <v>145</v>
      </c>
      <c r="E20" s="112" t="s">
        <v>142</v>
      </c>
      <c r="F20" s="116" t="s">
        <v>146</v>
      </c>
      <c r="G20" s="113">
        <v>190000</v>
      </c>
      <c r="H20" s="117" t="s">
        <v>148</v>
      </c>
      <c r="I20" s="111" t="s">
        <v>143</v>
      </c>
    </row>
    <row r="21" spans="2:9" x14ac:dyDescent="0.25">
      <c r="B21" s="103"/>
      <c r="C21" s="103"/>
      <c r="D21" s="104"/>
      <c r="E21" s="105"/>
      <c r="F21" s="105"/>
      <c r="G21" s="106"/>
      <c r="H21" s="107"/>
      <c r="I21" s="108"/>
    </row>
    <row r="22" spans="2:9" x14ac:dyDescent="0.25">
      <c r="B22" s="102" t="s">
        <v>136</v>
      </c>
    </row>
    <row r="23" spans="2:9" x14ac:dyDescent="0.25">
      <c r="B23" s="102" t="s">
        <v>137</v>
      </c>
    </row>
  </sheetData>
  <mergeCells count="9">
    <mergeCell ref="B14:I14"/>
    <mergeCell ref="B15:I15"/>
    <mergeCell ref="B17:I17"/>
    <mergeCell ref="B8:I8"/>
    <mergeCell ref="B9:I9"/>
    <mergeCell ref="B10:I10"/>
    <mergeCell ref="B11:I11"/>
    <mergeCell ref="B12:I12"/>
    <mergeCell ref="B13:I13"/>
  </mergeCells>
  <pageMargins left="0.7" right="0.7" top="0.75" bottom="0.75" header="0.3" footer="0.3"/>
  <pageSetup scale="6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3C4E3FC1788D41B71EE1D520C3741B" ma:contentTypeVersion="7" ma:contentTypeDescription="Crear nuevo documento." ma:contentTypeScope="" ma:versionID="7e60d8f9d554e7a8a46a5ed8270042a8">
  <xsd:schema xmlns:xsd="http://www.w3.org/2001/XMLSchema" xmlns:xs="http://www.w3.org/2001/XMLSchema" xmlns:p="http://schemas.microsoft.com/office/2006/metadata/properties" xmlns:ns3="a20e0087-da4b-4c23-b031-abdb3cf18e38" targetNamespace="http://schemas.microsoft.com/office/2006/metadata/properties" ma:root="true" ma:fieldsID="7679ff5a7c57f95bb03955d7dddb7234" ns3:_="">
    <xsd:import namespace="a20e0087-da4b-4c23-b031-abdb3cf18e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e0087-da4b-4c23-b031-abdb3cf18e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0e0087-da4b-4c23-b031-abdb3cf18e38" xsi:nil="true"/>
  </documentManagement>
</p:properties>
</file>

<file path=customXml/itemProps1.xml><?xml version="1.0" encoding="utf-8"?>
<ds:datastoreItem xmlns:ds="http://schemas.openxmlformats.org/officeDocument/2006/customXml" ds:itemID="{463E1BBB-3560-40E7-BEC7-4344757A2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0e0087-da4b-4c23-b031-abdb3cf18e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57D747-F2C3-4EA4-9A07-8D9258B8B3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2547F-F575-4821-B4A1-5FC9B871E7F0}">
  <ds:schemaRefs>
    <ds:schemaRef ds:uri="a20e0087-da4b-4c23-b031-abdb3cf18e38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VIGENTES</vt:lpstr>
      <vt:lpstr>FINALIZADOS</vt:lpstr>
      <vt:lpstr>EJEMPLO</vt:lpstr>
      <vt:lpstr>Hoja1</vt:lpstr>
      <vt:lpstr>VIGENTES!Criterios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Irma Magdalena Manes Alvarez</dc:creator>
  <cp:lastModifiedBy>María del Carmen García Oseida</cp:lastModifiedBy>
  <cp:lastPrinted>2025-11-07T22:29:04Z</cp:lastPrinted>
  <dcterms:created xsi:type="dcterms:W3CDTF">2024-08-05T14:36:03Z</dcterms:created>
  <dcterms:modified xsi:type="dcterms:W3CDTF">2025-11-10T22:04:40Z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0x010100C83C4E3FC1788D41B71EE1D520C3741B</vt:lpwstr>
  </property>
</Properties>
</file>