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DICIEMBRE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35" i="6"/>
  <c r="H38" i="6"/>
  <c r="H37" i="6"/>
  <c r="F37" i="6" l="1"/>
  <c r="F27" i="6"/>
  <c r="F29" i="6"/>
  <c r="H33" i="6" l="1"/>
  <c r="H32" i="6"/>
  <c r="H31" i="6"/>
  <c r="H30" i="6"/>
  <c r="H34" i="6"/>
  <c r="H28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29" i="6"/>
  <c r="H27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<sst xmlns="http://schemas.openxmlformats.org/spreadsheetml/2006/main" count="14749" uniqueCount="1402">
  <si>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</si>
  <si>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</si>
  <si>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</si>
  <si>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</si>
  <si>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</si>
  <si>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</si>
  <si>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</si>
  <si>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</si>
  <si>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</si>
  <si>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</si>
  <si>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</si>
  <si>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</si>
  <si>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</si>
  <si>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</si>
  <si>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</si>
  <si>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</si>
  <si>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</si>
  <si>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</si>
  <si>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</si>
  <si>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</si>
  <si>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</si>
  <si>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</si>
  <si>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</si>
  <si>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</si>
  <si>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</si>
  <si>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</si>
  <si>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</si>
  <si>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</si>
  <si>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</si>
  <si>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</si>
  <si>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</si>
  <si>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</si>
  <si>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</si>
  <si>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</si>
  <si>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</si>
  <si>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</si>
  <si>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</si>
  <si>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</si>
  <si>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</si>
  <si>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</si>
  <si>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</si>
  <si>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</si>
  <si>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</si>
  <si>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</si>
  <si>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</si>
  <si>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</si>
  <si>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</si>
  <si>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</si>
  <si>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</si>
  <si>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</si>
  <si>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</si>
  <si>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</si>
  <si>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</si>
  <si>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</si>
  <si>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</si>
  <si>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</si>
  <si>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</si>
  <si>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</si>
  <si>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</si>
  <si>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</si>
  <si>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</si>
  <si>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</si>
  <si>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</si>
  <si>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</si>
  <si>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</si>
  <si>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</si>
  <si>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</si>
  <si>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</si>
  <si>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</si>
  <si>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</si>
  <si>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</si>
  <si>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</si>
  <si>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</si>
  <si>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</si>
  <si>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</si>
  <si>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</si>
  <si>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</si>
  <si>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</si>
  <si>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</si>
  <si>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</si>
  <si>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</si>
  <si>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</si>
  <si>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</si>
  <si>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</si>
  <si>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</si>
  <si>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</si>
  <si>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</si>
  <si>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</si>
  <si>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</si>
  <si>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</si>
  <si>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</si>
  <si>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</si>
  <si>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</si>
  <si>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</si>
  <si>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</si>
  <si>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</si>
  <si>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</si>
  <si>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</si>
  <si>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</si>
  <si>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</si>
  <si>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</si>
  <si>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</si>
  <si>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</si>
  <si>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</si>
  <si>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</si>
  <si>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</si>
  <si>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</si>
  <si>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</si>
  <si>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</si>
  <si>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</si>
  <si>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</si>
  <si>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</si>
  <si>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</si>
  <si>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</si>
  <si>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</si>
  <si>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</si>
  <si>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</si>
  <si>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</si>
  <si>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</si>
  <si>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</si>
  <si>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</si>
  <si>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</si>
  <si>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</si>
  <si>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</si>
  <si>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</si>
  <si>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</si>
  <si>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</si>
  <si>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</si>
  <si>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</si>
  <si>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</si>
  <si>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</si>
  <si>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</si>
  <si>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</si>
  <si>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</si>
  <si>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</si>
  <si>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</si>
  <si>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</si>
  <si>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</si>
  <si>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</si>
  <si>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</si>
  <si>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</si>
  <si>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</si>
  <si>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</si>
  <si>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</si>
  <si>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</si>
  <si>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</si>
  <si>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</si>
  <si>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</si>
  <si>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</si>
  <si>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</si>
  <si>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</si>
  <si>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</si>
  <si>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</si>
  <si>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</si>
  <si>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</si>
  <si>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</si>
  <si>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</si>
  <si>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</si>
  <si>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</si>
  <si>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</si>
  <si>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</si>
  <si>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</si>
  <si>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</si>
  <si>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</si>
  <si>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</si>
  <si>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</si>
  <si>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</si>
  <si>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</si>
  <si>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</si>
  <si>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</si>
  <si>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</si>
  <si>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</si>
  <si>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</si>
  <si>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</si>
  <si>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</si>
  <si>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</si>
  <si>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</si>
  <si>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</si>
  <si>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</si>
  <si>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</si>
  <si>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</si>
  <si>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</si>
  <si>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</si>
  <si>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</si>
  <si>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</si>
  <si>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</si>
  <si>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</si>
  <si>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</si>
  <si>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</si>
  <si>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</si>
  <si>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</si>
  <si>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</si>
  <si>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</si>
  <si>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</si>
  <si>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</si>
  <si>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</si>
  <si>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</si>
  <si>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</si>
  <si>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</si>
  <si>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</si>
  <si>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</si>
  <si>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</si>
  <si>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</si>
  <si>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</si>
  <si>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</si>
  <si>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</si>
  <si>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</si>
  <si>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</si>
  <si>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</si>
  <si>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</si>
  <si>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</si>
  <si>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</si>
  <si>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</si>
  <si>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</si>
  <si>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</si>
  <si>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</si>
  <si>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</si>
  <si>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</si>
  <si>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</si>
  <si>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</si>
  <si>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</si>
  <si>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</si>
  <si>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</si>
  <si>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</si>
  <si>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</si>
  <si>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</si>
  <si>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</si>
  <si>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</si>
  <si>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</si>
  <si>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</si>
  <si>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</si>
  <si>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</si>
  <si>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</si>
  <si>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</si>
  <si>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</si>
  <si>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</si>
  <si>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</si>
  <si>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</si>
  <si>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</si>
  <si>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</si>
  <si>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</si>
  <si>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</si>
  <si>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</si>
  <si>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</si>
  <si>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</si>
  <si>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</si>
  <si>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</si>
  <si>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</si>
  <si>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</si>
  <si>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</si>
  <si>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</si>
  <si>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</si>
  <si>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</si>
  <si>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</si>
  <si>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</si>
  <si>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</si>
  <si>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</si>
  <si>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</si>
  <si>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</si>
  <si>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</si>
  <si>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</si>
  <si>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</si>
  <si>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</si>
  <si>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</si>
  <si>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</si>
  <si>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</si>
  <si>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</si>
  <si>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</si>
  <si>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</si>
  <si>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</si>
  <si>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</si>
  <si>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</si>
  <si>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</si>
  <si>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</si>
  <si>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</si>
  <si>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</si>
  <si>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</si>
  <si>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</si>
  <si>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</si>
  <si>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</si>
  <si>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</si>
  <si>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</si>
  <si>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</si>
  <si>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</si>
  <si>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</si>
  <si>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</si>
  <si>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</si>
  <si>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</si>
  <si>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</si>
  <si>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</si>
  <si>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</si>
  <si>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</si>
  <si>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</si>
  <si>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</si>
  <si>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</si>
  <si>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</si>
  <si>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</si>
  <si>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</si>
  <si>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</si>
  <si>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</si>
  <si>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</si>
  <si>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</si>
  <si>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</si>
  <si>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</si>
  <si>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</si>
  <si>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</si>
  <si>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</si>
  <si>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</si>
  <si>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</si>
  <si>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</si>
  <si>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</si>
  <si>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</si>
  <si>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</si>
  <si>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</si>
  <si>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</si>
  <si>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</si>
  <si>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</si>
  <si>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</si>
  <si>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</si>
  <si>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</si>
  <si>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</si>
  <si>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</si>
  <si>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</si>
  <si>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</si>
  <si>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</si>
  <si>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</si>
  <si>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</si>
  <si>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</si>
  <si>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</si>
  <si>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</si>
  <si>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</si>
  <si>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</si>
  <si>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</si>
  <si>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</si>
  <si>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</si>
  <si>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</si>
  <si>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</si>
  <si>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</si>
  <si>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</si>
  <si>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</si>
  <si>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</si>
  <si>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</si>
  <si>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</si>
  <si>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</si>
  <si>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</si>
  <si>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</si>
  <si>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</si>
  <si>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</si>
  <si>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</si>
  <si>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</si>
  <si>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</si>
  <si>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</si>
  <si>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</si>
  <si>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</si>
  <si>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</si>
  <si>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</si>
  <si>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</si>
  <si>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</si>
  <si>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</si>
  <si>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</si>
  <si>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</si>
  <si>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</si>
  <si>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</si>
  <si>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</si>
  <si>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</si>
  <si>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</si>
  <si>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</si>
  <si>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</si>
  <si>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</si>
  <si>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</si>
  <si>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</si>
  <si>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</si>
  <si>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</si>
  <si>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</si>
  <si>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</si>
  <si>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</si>
  <si>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</si>
  <si>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</si>
  <si>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</si>
  <si>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</si>
  <si>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</si>
  <si>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</si>
  <si>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</si>
  <si>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</si>
  <si>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</si>
  <si>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</si>
  <si>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</si>
  <si>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</si>
  <si>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</si>
  <si>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</si>
  <si>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</si>
  <si>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</si>
  <si>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</si>
  <si>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</si>
  <si>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</si>
  <si>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</si>
  <si>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</si>
  <si>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</si>
  <si>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</si>
  <si>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</si>
  <si>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</si>
  <si>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</si>
  <si>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</si>
  <si>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</si>
  <si>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</si>
  <si>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</si>
  <si>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</si>
  <si>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</si>
  <si>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</si>
  <si>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</si>
  <si>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</si>
  <si>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</si>
  <si>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</si>
  <si>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</si>
  <si>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</si>
  <si>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</si>
  <si>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</si>
  <si>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</si>
  <si>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</si>
  <si>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</si>
  <si>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</si>
  <si>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</si>
  <si>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</si>
  <si>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</si>
  <si>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</si>
  <si>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</si>
  <si>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</si>
  <si>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</si>
  <si>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</si>
  <si>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</si>
  <si>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</si>
  <si>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</si>
  <si>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</si>
  <si>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</si>
  <si>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</si>
  <si>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</si>
  <si>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</si>
  <si>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</si>
  <si>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</si>
  <si>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</si>
  <si>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</si>
  <si>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</si>
  <si>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</si>
  <si>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</si>
  <si>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</si>
  <si>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</si>
  <si>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</si>
  <si>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</si>
  <si>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</si>
  <si>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</si>
  <si>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</si>
  <si>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</si>
  <si>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</si>
  <si>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</si>
  <si>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</si>
  <si>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</si>
  <si>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</si>
  <si>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</si>
  <si>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</si>
  <si>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</si>
  <si>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</si>
  <si>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</si>
  <si>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</si>
  <si>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</si>
  <si>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</si>
  <si>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</si>
  <si>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</si>
  <si>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</si>
  <si>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</si>
  <si>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</si>
  <si>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</si>
  <si>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</si>
  <si>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</si>
  <si>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</si>
  <si>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</si>
  <si>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</si>
  <si>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</si>
  <si>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</si>
  <si>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</si>
  <si>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</si>
  <si>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</si>
  <si>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</si>
  <si>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</si>
  <si>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</si>
  <si>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</si>
  <si>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</si>
  <si>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</si>
  <si>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</si>
  <si>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</si>
  <si>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</si>
  <si>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</si>
  <si>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</si>
  <si>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</si>
  <si>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</si>
  <si>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</si>
  <si>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</si>
  <si>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</si>
  <si>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</si>
  <si>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</si>
  <si>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</si>
  <si>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</si>
  <si>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</si>
  <si>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</si>
  <si>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</si>
  <si>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</si>
  <si>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</si>
  <si>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</si>
  <si>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</si>
  <si>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</si>
  <si>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</si>
  <si>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</si>
  <si>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</si>
  <si>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</si>
  <si>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</si>
  <si>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</si>
  <si>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</si>
  <si>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</si>
  <si>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</si>
  <si>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</si>
  <si>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</si>
  <si>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</si>
  <si>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</si>
  <si>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</si>
  <si>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</si>
  <si>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</si>
  <si>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</si>
  <si>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</si>
  <si>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</si>
  <si>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</si>
  <si>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</si>
  <si>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</si>
  <si>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</si>
  <si>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</si>
  <si>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</si>
  <si>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</si>
  <si>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</si>
  <si>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</si>
  <si>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</si>
  <si>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</si>
  <si>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</si>
  <si>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</si>
  <si>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</si>
  <si>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</si>
  <si>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</si>
  <si>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</si>
  <si>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</si>
  <si>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</si>
  <si>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</si>
  <si>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</si>
  <si>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</si>
  <si>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</si>
  <si>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</si>
  <si>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</si>
  <si>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</si>
  <si>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</si>
  <si>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</si>
  <si>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</si>
  <si>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</si>
  <si>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</si>
  <si>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</si>
  <si>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</si>
  <si>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</si>
  <si>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</si>
  <si>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</si>
  <si>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</si>
  <si>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</si>
  <si>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</si>
  <si>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</si>
  <si>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</si>
  <si>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</si>
  <si>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</si>
  <si>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</si>
  <si>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</si>
  <si>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</si>
  <si>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</si>
  <si>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</si>
  <si>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</si>
  <si>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</si>
  <si>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</si>
  <si>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</si>
  <si>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</si>
  <si>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</si>
  <si>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</si>
  <si>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</si>
  <si>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</si>
  <si>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</si>
  <si>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</si>
  <si>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</si>
  <si>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</si>
  <si>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</si>
  <si>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</si>
  <si>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</si>
  <si>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</si>
  <si>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</si>
  <si>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</si>
  <si>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</si>
  <si>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</si>
  <si>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</si>
  <si>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</si>
  <si>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</si>
  <si>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</si>
  <si>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</si>
  <si>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</si>
  <si>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</si>
  <si>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</si>
  <si>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</si>
  <si>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</si>
  <si>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</si>
  <si>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</si>
  <si>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</si>
  <si>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</si>
  <si>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</si>
  <si>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</si>
  <si>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</si>
  <si>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</si>
  <si>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</si>
  <si>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</si>
  <si>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</si>
  <si>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</si>
  <si>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</si>
  <si>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</si>
  <si>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</si>
  <si>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</si>
  <si>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</si>
  <si>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</si>
  <si>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</si>
  <si>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</si>
  <si>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</si>
  <si>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</si>
  <si>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</si>
  <si>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</si>
  <si>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</si>
  <si>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</si>
  <si>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</si>
  <si>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</si>
  <si>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</si>
  <si>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</si>
  <si>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</si>
  <si>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</si>
  <si>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</si>
  <si>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</si>
  <si>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</si>
  <si>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</si>
  <si>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</si>
  <si>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</si>
  <si>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</si>
  <si>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</si>
  <si>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</si>
  <si>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</si>
  <si>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</si>
  <si>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</si>
  <si>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</si>
  <si>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</si>
  <si>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</si>
  <si>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</si>
  <si>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</si>
  <si>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</si>
  <si>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</si>
  <si>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</si>
  <si>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</si>
  <si>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</si>
  <si>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</si>
  <si>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</si>
  <si>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</si>
  <si>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</si>
  <si>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</si>
  <si>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</si>
  <si>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</si>
  <si>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</si>
  <si>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</si>
  <si>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</si>
  <si>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</si>
  <si>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</si>
  <si>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</si>
  <si>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</si>
  <si>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</si>
  <si>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</si>
  <si>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</si>
  <si>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</si>
  <si>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</si>
  <si>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</si>
  <si>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</si>
  <si>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</si>
  <si>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</si>
  <si>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</si>
  <si>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</si>
  <si>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</si>
  <si>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</si>
  <si>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</si>
  <si>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</si>
  <si>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</si>
  <si>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</si>
  <si>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</si>
  <si>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</si>
  <si>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</si>
  <si>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</si>
  <si>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</si>
  <si>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</si>
  <si>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</si>
  <si>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</si>
  <si>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</si>
  <si>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</si>
  <si>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</si>
  <si>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</si>
  <si>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</si>
  <si>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</si>
  <si>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</si>
  <si>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</si>
  <si>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</si>
  <si>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</si>
  <si>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</si>
  <si>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</si>
  <si>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</si>
  <si>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</si>
  <si>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</si>
  <si>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</si>
  <si>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</si>
  <si>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</si>
  <si>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</si>
  <si>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</si>
  <si>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</si>
  <si>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</si>
  <si>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</si>
  <si>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</si>
  <si>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</si>
  <si>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</si>
  <si>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</si>
  <si>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</si>
  <si>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</si>
  <si>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</si>
  <si>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</si>
  <si>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</si>
  <si>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</si>
  <si>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</si>
  <si>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</si>
  <si>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</si>
  <si>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</si>
  <si>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</si>
  <si>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</si>
  <si>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</si>
  <si>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</si>
  <si>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</si>
  <si>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</si>
  <si>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</si>
  <si>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</si>
  <si>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</si>
  <si>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</si>
  <si>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</si>
  <si>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</si>
  <si>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</si>
  <si>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</si>
  <si>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</si>
  <si>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</si>
  <si>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</si>
  <si>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</si>
  <si>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</si>
  <si>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</si>
  <si>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</si>
  <si>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</si>
  <si>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</si>
  <si>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</si>
  <si>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</si>
  <si>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</si>
  <si>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</si>
  <si>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</si>
  <si>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</si>
  <si>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</si>
  <si>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</si>
  <si>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</si>
  <si>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</si>
  <si>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</si>
  <si>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</si>
  <si>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</si>
  <si>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</si>
  <si>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</si>
  <si>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</si>
  <si>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</si>
  <si>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</si>
  <si>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</si>
  <si>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</si>
  <si>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</si>
  <si>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</si>
  <si>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</si>
  <si>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</si>
  <si>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</si>
  <si>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</si>
  <si>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</si>
  <si>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</si>
  <si>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</si>
  <si>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</si>
  <si>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</si>
  <si>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</si>
  <si>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</si>
  <si>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</si>
  <si>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</si>
  <si>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</si>
  <si>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</si>
  <si>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</si>
  <si>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</si>
  <si>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</si>
  <si>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</si>
  <si>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</si>
  <si>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</si>
  <si>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</si>
  <si>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</si>
  <si>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</si>
  <si>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</si>
  <si>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</si>
  <si>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</si>
  <si>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</si>
  <si>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</si>
  <si>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</si>
  <si>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</si>
  <si>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</si>
  <si>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</si>
  <si>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</si>
  <si>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</si>
  <si>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</si>
  <si>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</si>
  <si>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</si>
  <si>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</si>
  <si>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</si>
  <si>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</si>
  <si>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</si>
  <si>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</si>
  <si>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</si>
  <si>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</si>
  <si>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</si>
  <si>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</si>
  <si>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</si>
  <si>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</si>
  <si>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</si>
  <si>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</si>
  <si>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</si>
  <si>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</si>
  <si>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</si>
  <si>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</si>
  <si>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</si>
  <si>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</si>
  <si>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</si>
  <si>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</si>
  <si>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</si>
  <si>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</si>
  <si>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</si>
  <si>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</si>
  <si>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</si>
  <si>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</si>
  <si>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</si>
  <si>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</si>
  <si>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</si>
  <si>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</si>
  <si>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</si>
  <si>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</si>
  <si>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</si>
  <si>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</si>
  <si>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</si>
  <si>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</si>
  <si>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</si>
  <si>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</si>
  <si>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</si>
  <si>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</si>
  <si>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</si>
  <si>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</si>
  <si>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</si>
  <si>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</si>
  <si>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</si>
  <si>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</si>
  <si>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</si>
  <si>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</si>
  <si>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</si>
  <si>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</si>
  <si>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</si>
  <si>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</si>
  <si>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</si>
  <si>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</si>
  <si>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</si>
  <si>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</si>
  <si>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</si>
  <si>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</si>
  <si>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</si>
  <si>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</si>
  <si>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</si>
  <si>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</si>
  <si>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</si>
  <si>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</si>
  <si>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</si>
  <si>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</si>
  <si>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</si>
  <si>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</si>
  <si>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</si>
  <si>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</si>
  <si>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</si>
  <si>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</si>
  <si>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</si>
  <si>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</si>
  <si>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</si>
  <si>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</si>
  <si>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</si>
  <si>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</si>
  <si>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</si>
  <si>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</si>
  <si>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</si>
  <si>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</si>
  <si>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</si>
  <si>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</si>
  <si>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</si>
  <si>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</si>
  <si>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</si>
  <si>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</si>
  <si>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</si>
  <si>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</si>
  <si>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</si>
  <si>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</si>
  <si>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</si>
  <si>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</si>
  <si>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</si>
  <si>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</si>
  <si>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</si>
  <si>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</si>
  <si>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</si>
  <si>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</si>
  <si>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</si>
  <si>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</si>
  <si>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</si>
  <si>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</si>
  <si>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</si>
  <si>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</si>
  <si>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</si>
  <si>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</si>
  <si>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</si>
  <si>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</si>
  <si>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</si>
  <si>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</si>
  <si>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</si>
  <si>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</si>
  <si>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</si>
  <si>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</si>
  <si>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</si>
  <si>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</si>
  <si>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</si>
  <si>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</si>
  <si>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</si>
  <si>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</si>
  <si>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</si>
  <si>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</si>
  <si>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</si>
  <si>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</si>
  <si>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</si>
  <si>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</si>
  <si>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</si>
  <si>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</si>
  <si>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</si>
  <si>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</si>
  <si>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</si>
  <si>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</si>
  <si>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</si>
  <si>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</si>
  <si>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</si>
  <si>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</si>
  <si>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</si>
  <si>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</si>
  <si>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</si>
  <si>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</si>
  <si>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</si>
  <si>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</si>
  <si>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</si>
  <si>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</si>
  <si>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</si>
  <si>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</si>
  <si>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</si>
  <si>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</si>
  <si>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</si>
  <si>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</si>
  <si>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</si>
  <si>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</si>
  <si>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</si>
  <si>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</si>
  <si>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</si>
  <si>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</si>
  <si>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</si>
  <si>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</si>
  <si>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</si>
  <si>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</si>
  <si>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</si>
  <si>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</si>
  <si>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</si>
  <si>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</si>
  <si>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</si>
  <si>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</si>
  <si>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</si>
  <si>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</si>
  <si>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</si>
  <si>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</si>
  <si>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</si>
  <si>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</si>
  <si>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</si>
  <si>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</si>
  <si>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</si>
  <si>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</si>
  <si>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</si>
  <si>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</si>
  <si>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</si>
  <si>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</si>
  <si>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</si>
  <si>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</si>
  <si>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</si>
  <si>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</si>
  <si>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</si>
  <si>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</si>
  <si>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</si>
  <si>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</si>
  <si>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</si>
  <si>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</si>
  <si>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</si>
  <si>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</si>
  <si>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</si>
  <si>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</si>
  <si>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</si>
  <si>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</si>
  <si>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</si>
  <si>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</si>
  <si>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</si>
  <si>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</si>
  <si>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</si>
  <si>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</si>
  <si>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</si>
  <si>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</si>
  <si>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</si>
  <si>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</si>
  <si>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</si>
  <si>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</si>
  <si>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</si>
  <si>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</si>
  <si>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</si>
  <si>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</si>
  <si>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</si>
  <si>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</si>
  <si>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</si>
  <si>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</si>
  <si>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</si>
  <si>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</si>
  <si>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</si>
  <si>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</si>
  <si>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</si>
  <si>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</si>
  <si>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</si>
  <si>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</si>
  <si>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</si>
  <si>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</si>
  <si>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</si>
  <si>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</si>
  <si>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</si>
  <si>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</si>
  <si>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</si>
  <si>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</si>
  <si>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</si>
  <si>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</si>
  <si>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</si>
  <si>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</si>
  <si>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</si>
  <si>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</si>
  <si>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</si>
  <si>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</si>
  <si>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</si>
  <si>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</si>
  <si>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</si>
  <si>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</si>
  <si>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</si>
  <si>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</si>
  <si>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</si>
  <si>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</si>
  <si>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</si>
  <si>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</si>
  <si>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</si>
  <si>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</si>
  <si>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</si>
  <si>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</si>
  <si>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</si>
  <si>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</si>
  <si>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</si>
  <si>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</si>
  <si>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</si>
  <si>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</si>
  <si>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</si>
  <si>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</si>
  <si>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</si>
  <si>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</si>
  <si>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</si>
  <si>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</si>
  <si>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</si>
  <si>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</si>
  <si>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</si>
  <si>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</si>
  <si>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</si>
  <si>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</si>
  <si>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</si>
  <si>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</si>
  <si>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</si>
  <si>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</si>
  <si>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</si>
  <si>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</si>
  <si>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</si>
  <si>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</si>
  <si>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</si>
  <si>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</si>
  <si>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</si>
  <si>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</si>
  <si>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</si>
  <si>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</si>
  <si>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</si>
  <si>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</si>
  <si>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</si>
  <si>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</si>
  <si>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</si>
  <si>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</si>
  <si>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</si>
  <si>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</si>
  <si>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</si>
  <si>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</si>
  <si>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</si>
  <si>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</si>
  <si>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</si>
  <si>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</si>
  <si>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</si>
  <si>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</si>
  <si>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</si>
  <si>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</si>
  <si>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</si>
  <si>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</si>
  <si>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</si>
  <si>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</si>
  <si>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</si>
  <si>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</si>
  <si>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</si>
  <si>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</si>
  <si>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</si>
  <si>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</si>
  <si>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</si>
  <si>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</si>
  <si>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</si>
  <si>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</si>
  <si>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</si>
  <si>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</si>
  <si>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</si>
  <si>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</si>
  <si>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</si>
  <si>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</si>
  <si>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</si>
  <si>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</si>
  <si>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</si>
  <si>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</si>
  <si>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</si>
  <si>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</si>
  <si>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</si>
  <si>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</si>
  <si>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</si>
  <si>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</si>
  <si>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</si>
  <si>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</si>
  <si>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</si>
  <si>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</si>
  <si>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</si>
  <si>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</si>
  <si>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</si>
  <si>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</si>
  <si>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</si>
  <si>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</si>
  <si>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</si>
  <si>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</si>
  <si>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</si>
  <si>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</si>
  <si>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</si>
  <si>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</si>
  <si>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</si>
  <si>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</si>
  <si>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</si>
  <si>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</si>
  <si>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</si>
  <si>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</si>
  <si>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</si>
  <si>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</si>
  <si>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</si>
  <si>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</si>
  <si>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</si>
  <si>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</si>
  <si>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</si>
  <si>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</si>
  <si>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</si>
  <si>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</si>
  <si>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</si>
  <si>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</si>
  <si>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</si>
  <si>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</si>
  <si>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</si>
  <si>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</si>
  <si>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</si>
  <si>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</si>
  <si>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</si>
  <si>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</si>
  <si>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</si>
  <si>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</si>
  <si>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</si>
  <si>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</si>
  <si>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</si>
  <si>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</si>
  <si>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</si>
  <si>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</si>
  <si>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</si>
  <si>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</si>
  <si>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</si>
  <si>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</si>
  <si>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</si>
  <si>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</si>
  <si>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</si>
  <si>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</si>
  <si>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</si>
  <si>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</si>
  <si>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</si>
  <si>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</si>
  <si>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</si>
  <si>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</si>
  <si>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</si>
  <si>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</si>
  <si>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</si>
  <si>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</si>
  <si>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</si>
  <si>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</si>
  <si>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</si>
  <si>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</si>
  <si>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</si>
  <si>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</si>
  <si>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</si>
  <si>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</si>
  <si>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</si>
  <si>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</si>
  <si>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</si>
  <si>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</si>
  <si>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</si>
  <si>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</si>
  <si>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</si>
  <si>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</si>
  <si>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</si>
  <si>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</si>
  <si>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</si>
  <si>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</si>
  <si>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</si>
  <si>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</si>
  <si>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</si>
  <si>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</si>
  <si>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</si>
  <si>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</si>
  <si>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</si>
  <si>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</si>
  <si>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</si>
  <si>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</si>
  <si>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</si>
  <si>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</si>
  <si>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</si>
  <si>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</si>
  <si>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</si>
  <si>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</si>
  <si>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</si>
  <si>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</si>
  <si>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</si>
  <si>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</si>
  <si>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</si>
  <si>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</si>
  <si>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</si>
  <si>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</si>
  <si>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</si>
  <si>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</si>
  <si>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</si>
  <si>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</si>
  <si>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</si>
  <si>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</si>
  <si>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</si>
  <si>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</si>
  <si>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</si>
  <si>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</si>
  <si>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</si>
  <si>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</si>
  <si>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</si>
  <si>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</si>
  <si>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</si>
  <si>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</si>
  <si>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</si>
  <si>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</si>
  <si>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</si>
  <si>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</si>
  <si>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</si>
  <si>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</si>
  <si>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</si>
  <si>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</si>
  <si>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</si>
  <si>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</si>
  <si>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</si>
  <si>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</si>
  <si>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</si>
  <si>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</si>
  <si>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</si>
  <si>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</si>
  <si>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</si>
  <si>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</si>
  <si>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</si>
  <si>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</si>
  <si>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</si>
  <si>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</si>
  <si>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</si>
  <si>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</si>
  <si>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</si>
  <si>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</si>
  <si>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</si>
  <si>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</si>
  <si>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</si>
  <si>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</si>
  <si>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</si>
  <si>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</si>
  <si>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</si>
  <si>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</si>
  <si>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</si>
  <si>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</si>
  <si>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 xml:space="preserve">DIRECTOR: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</si>
  <si>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</si>
  <si>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</si>
  <si>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</si>
  <si>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</si>
  <si>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</si>
  <si>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</si>
  <si>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</si>
  <si>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r>
      <t xml:space="preserve">ENTIDAD:                  </t>
    </r>
    <r>
      <rPr>
        <sz val="11.5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</si>
  <si>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11.5"/>
        <color theme="1"/>
        <rFont val="Calibri"/>
        <family val="2"/>
        <scheme val="minor"/>
      </rPr>
      <t>8a. Av. 10-43 zona 1, Guatemala</t>
    </r>
  </si>
  <si>
    <t>AMPARO ALEJANDRA GALINDO EGUIZABAL</t>
  </si>
  <si>
    <t>ALMA FABIOLA MONTERROSO MOX</t>
  </si>
  <si>
    <t>CARLOS ARTURO ORANTES AYALA</t>
  </si>
  <si>
    <t>YESMIN MARIA POROJ ORELLANA</t>
  </si>
  <si>
    <t>EDGAR OSMAR GÓMEZ GARAVITO</t>
  </si>
  <si>
    <t>DULCE MARIA DEL VALLE CUÉLLAR</t>
  </si>
  <si>
    <t>JOEL HUMBERTO DELGADO SAMAYOA</t>
  </si>
  <si>
    <t>JOSE ARNOLDO LOPEZ GARCIA</t>
  </si>
  <si>
    <t>IVANNIA YAHAIRA MAYKAN PONCE ZAVALA</t>
  </si>
  <si>
    <t>LIGIA MARIA HERNANDEZ CAMPOS</t>
  </si>
  <si>
    <t>JORGE LUIS GODÍNEZ AGUIRRE</t>
  </si>
  <si>
    <t>MARÍA DE LOS ANGELES ANDRINO RODAS</t>
  </si>
  <si>
    <t>JUAN FRANCISCO DE JESÚS AYALA CASTRO</t>
  </si>
  <si>
    <t>TERESA REYNA SOFÍA MEJICANOS LÓPEZ DE RIVERA</t>
  </si>
  <si>
    <t xml:space="preserve">GISELLE MARÍA RODRÍGUEZ LANDAVERRY </t>
  </si>
  <si>
    <t>JOAQUÍN ARTURO ZARCEÑO ALAY</t>
  </si>
  <si>
    <t>MARIO ROBERTO CORONADO</t>
  </si>
  <si>
    <t>TANIA DESIREE GUZMAN LARA</t>
  </si>
  <si>
    <t>FRANCISCO ALEJANDRO PINEDA SUAREZ</t>
  </si>
  <si>
    <t>JOSE  RODRIGO LAZO GRAMAJO</t>
  </si>
  <si>
    <t>ANA ISABEL CABRERA DEL VALLE</t>
  </si>
  <si>
    <t>MAGDA LUCRECIA LEB HERNÁNDEZ</t>
  </si>
  <si>
    <t>RODOLFO JOSÉ MÉRIDA OCHOA</t>
  </si>
  <si>
    <t>ENERO   PRIMER PAGO</t>
  </si>
  <si>
    <t>PROFESIONAL</t>
  </si>
  <si>
    <t>UEP-107-009-029-2025</t>
  </si>
  <si>
    <t>UEP-107-015-029-2025</t>
  </si>
  <si>
    <t>UEP-107-017-029-2025</t>
  </si>
  <si>
    <t>UEP-107-018-029-2025</t>
  </si>
  <si>
    <t>UEP-107-019-029-2025</t>
  </si>
  <si>
    <t>UEP-107-022-029-2025</t>
  </si>
  <si>
    <t>UEP-107-025-029-2025</t>
  </si>
  <si>
    <t>UEP-107-026-029-2025</t>
  </si>
  <si>
    <t>UEP-107-027-029-2025</t>
  </si>
  <si>
    <t>UEP-107-028-029-2025</t>
  </si>
  <si>
    <t>UEP-107-031-029-2025</t>
  </si>
  <si>
    <t>UEP-107-032-029-2025</t>
  </si>
  <si>
    <t>UEP-107-034-029-2025</t>
  </si>
  <si>
    <t>UEP-107-035-029-2025</t>
  </si>
  <si>
    <t>UEP-107-038-029-2025</t>
  </si>
  <si>
    <t>UEP-107-042-029-2025</t>
  </si>
  <si>
    <t>UEP-107-046-029-2025</t>
  </si>
  <si>
    <t>UEP-107-047-029-2025</t>
  </si>
  <si>
    <t>UEP-107-048-029-2025</t>
  </si>
  <si>
    <t>UEP-107-049-029-2025</t>
  </si>
  <si>
    <t>UEP-107-051-029-2025</t>
  </si>
  <si>
    <t>UEP-107-052-029-2025</t>
  </si>
  <si>
    <t>UEP-107-053-029-2025</t>
  </si>
  <si>
    <t>MARIA FERNANDA TRABANINO ORTEGA</t>
  </si>
  <si>
    <t>MELANIE GIOVANNA GENTO SIERRA</t>
  </si>
  <si>
    <t>UEP-107-054-029-2025</t>
  </si>
  <si>
    <t>UEP-107-055-029-2025</t>
  </si>
  <si>
    <t>ARTICULO 11 - NUMERAL 2,    LISTADO DE ASESORES Y SUS REMUNERACIONES</t>
  </si>
  <si>
    <t>UEP-107-059-029-2025</t>
  </si>
  <si>
    <t>ARNOLDO LUIS MAZARIEGOS LÓPEZ</t>
  </si>
  <si>
    <t>Q. 35,161.29</t>
  </si>
  <si>
    <t>JOAQUIN ZARCEÑO ALAY</t>
  </si>
  <si>
    <t>UEP-107-061-029-2025</t>
  </si>
  <si>
    <t>UEP-107-062-029-2025</t>
  </si>
  <si>
    <t>UEP-107-063-029-2025</t>
  </si>
  <si>
    <t>UEP-107-066-029-2025</t>
  </si>
  <si>
    <t>UEP-107-067-029-2025</t>
  </si>
  <si>
    <t>UEP-107-068-029-2025</t>
  </si>
  <si>
    <t>MANUEL ESTUARDO BERRIOS VELA</t>
  </si>
  <si>
    <t>EDWIN ALEXANDER VILLEDA PORTILLO</t>
  </si>
  <si>
    <t>HECTOR GALILEO LEIVA GUZMÁN</t>
  </si>
  <si>
    <t>GUILLERMO ANTONIO DE LEÓN AGREDA</t>
  </si>
  <si>
    <t>KARIANA LILINA VILLAGRA</t>
  </si>
  <si>
    <t>RAQUEL EUNICE PINEDA HERNÁNDEZ</t>
  </si>
  <si>
    <t>NOVIEMBRE 2025</t>
  </si>
  <si>
    <t>15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</si>
</sst>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horizontal="left" vertical="center"/>
    </xf>
    <xf numFmtId="0" fontId="34" fillId="5" borderId="0" xfId="0" applyFont="1" applyFill="1" applyAlignment="1">
      <alignment vertical="center"/>
    </xf>
    <xf numFmtId="0" fontId="34" fillId="5" borderId="0" xfId="0" applyFont="1" applyFill="1" applyBorder="1" applyAlignment="1">
      <alignment horizontal="left" vertical="center"/>
    </xf>
    <xf numFmtId="49" fontId="34" fillId="5" borderId="0" xfId="0" applyNumberFormat="1" applyFont="1" applyFill="1" applyBorder="1" applyAlignment="1">
      <alignment horizontal="left"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3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Alignment="1">
      <alignment horizontal="right" vertical="center"/>
    </xf>
    <xf numFmtId="168" fontId="29" fillId="5" borderId="0" xfId="0" applyNumberFormat="1" applyFont="1" applyFill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43" fontId="35" fillId="0" borderId="2" xfId="3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43" fontId="37" fillId="0" borderId="2" xfId="3" applyFont="1" applyFill="1" applyBorder="1" applyAlignment="1">
      <alignment horizontal="left" vertical="center" wrapText="1"/>
    </xf>
    <xf numFmtId="168" fontId="25" fillId="5" borderId="2" xfId="0" applyNumberFormat="1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 wrapText="1"/>
    </xf>
    <xf numFmtId="43" fontId="37" fillId="0" borderId="10" xfId="3" applyFont="1" applyFill="1" applyBorder="1" applyAlignment="1">
      <alignment horizontal="left" vertical="center" wrapText="1"/>
    </xf>
    <xf numFmtId="44" fontId="25" fillId="0" borderId="10" xfId="0" applyNumberFormat="1" applyFont="1" applyFill="1" applyBorder="1" applyAlignment="1">
      <alignment horizontal="right" vertical="center" wrapText="1"/>
    </xf>
    <xf numFmtId="168" fontId="25" fillId="5" borderId="10" xfId="0" applyNumberFormat="1" applyFont="1" applyFill="1" applyBorder="1" applyAlignment="1">
      <alignment horizontal="right" vertical="center"/>
    </xf>
    <xf numFmtId="0" fontId="29" fillId="0" borderId="2" xfId="0" applyFont="1" applyFill="1" applyBorder="1" applyAlignment="1">
      <alignment vertical="center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0" fontId="31" fillId="5" borderId="0" xfId="0" applyFont="1" applyFill="1" applyBorder="1" applyAlignment="1">
      <alignment horizontal="center" vertical="top"/>
    </xf>
    <xf numFmtId="0" fontId="31" fillId="5" borderId="9" xfId="0" applyFont="1" applyFill="1" applyBorder="1" applyAlignment="1">
      <alignment horizontal="center" vertical="top"/>
    </xf>
    <xf numFmtId="0" fontId="34" fillId="5" borderId="0" xfId="0" applyFont="1" applyFill="1" applyBorder="1" applyAlignment="1">
      <alignment horizontal="center" vertical="center" wrapText="1"/>
    </xf>
  </cellXfs>
  <cellStyles count="4"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663465</xdr:colOff>
      <xdr:row>0</xdr:row>
      <xdr:rowOff>1024759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035" y="85397"/>
          <a:ext cx="2351689" cy="93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44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47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46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75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50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37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44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53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58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67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46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48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65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41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31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41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63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38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68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59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54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72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68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54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40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35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54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60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59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49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63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50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70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44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39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62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72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63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55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49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65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52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50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63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51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49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50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7" zoomScale="145" zoomScaleNormal="145" workbookViewId="0">
      <selection activeCell="E8" sqref="E8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23.42578125" style="165" customWidth="1"/>
    <col min="4" max="4" width="9.42578125" style="167" customWidth="1"/>
    <col min="5" max="5" width="28.5703125" style="198" customWidth="1"/>
    <col min="6" max="6" width="11.85546875" style="171" hidden="1" customWidth="1"/>
    <col min="7" max="7" width="11.85546875" style="183" customWidth="1"/>
    <col min="8" max="8" width="11.140625" style="183" customWidth="1"/>
    <col min="9" max="16384" width="11.42578125" style="165"/>
  </cols>
  <sheetData>
    <row r="1" spans="1:11" ht="81" customHeight="1" x14ac:dyDescent="0.25">
      <c r="A1" s="174"/>
      <c r="B1" s="175"/>
      <c r="C1" s="176"/>
      <c r="D1" s="176"/>
      <c r="E1" s="196"/>
      <c r="F1" s="176"/>
      <c r="G1" s="184"/>
      <c r="H1" s="184"/>
      <c r="I1" s="164"/>
      <c r="J1" s="164"/>
      <c r="K1" s="164"/>
    </row>
    <row r="2" spans="1:11" ht="15.75" x14ac:dyDescent="0.25">
      <c r="A2" s="177" t="s">
        <v>1329</v>
      </c>
      <c r="B2" s="177"/>
      <c r="C2" s="177"/>
      <c r="D2" s="177"/>
      <c r="E2" s="177"/>
      <c r="F2" s="177"/>
      <c r="G2" s="185"/>
      <c r="H2" s="186"/>
      <c r="I2" s="172"/>
      <c r="J2" s="172"/>
    </row>
    <row r="3" spans="1:11" s="171" customFormat="1" ht="15.75" x14ac:dyDescent="0.25">
      <c r="A3" s="177" t="s">
        <v>1330</v>
      </c>
      <c r="B3" s="177"/>
      <c r="C3" s="177"/>
      <c r="D3" s="177"/>
      <c r="E3" s="177"/>
      <c r="F3" s="177"/>
      <c r="G3" s="185"/>
      <c r="H3" s="186"/>
      <c r="I3" s="172"/>
      <c r="J3" s="172"/>
    </row>
    <row r="4" spans="1:11" ht="15.75" customHeight="1" x14ac:dyDescent="0.25">
      <c r="A4" s="212" t="s">
        <v>1327</v>
      </c>
      <c r="B4" s="212"/>
      <c r="C4" s="212"/>
      <c r="D4" s="216" t="s">
        <v>1328</v>
      </c>
      <c r="E4" s="216"/>
      <c r="F4" s="192"/>
      <c r="G4" s="187"/>
      <c r="H4" s="188"/>
      <c r="I4" s="173"/>
      <c r="J4" s="173"/>
    </row>
    <row r="5" spans="1:11" ht="15.75" x14ac:dyDescent="0.25">
      <c r="A5" s="177" t="s">
        <v>1325</v>
      </c>
      <c r="B5" s="177"/>
      <c r="C5" s="177"/>
      <c r="D5" s="179"/>
      <c r="E5" s="193" t="s">
        <v>1326</v>
      </c>
      <c r="F5" s="193"/>
      <c r="G5" s="187"/>
      <c r="H5" s="188"/>
      <c r="I5" s="172"/>
      <c r="J5" s="172"/>
    </row>
    <row r="6" spans="1:11" ht="15.75" x14ac:dyDescent="0.25">
      <c r="A6" s="177" t="s">
        <v>1321</v>
      </c>
      <c r="B6" s="177"/>
      <c r="C6" s="177"/>
      <c r="D6" s="179"/>
      <c r="E6" s="193" t="s">
        <v>1331</v>
      </c>
      <c r="F6" s="193"/>
      <c r="G6" s="187"/>
      <c r="H6" s="188"/>
      <c r="I6" s="172"/>
      <c r="J6" s="172"/>
    </row>
    <row r="7" spans="1:11" ht="15.75" x14ac:dyDescent="0.25">
      <c r="A7" s="177" t="s">
        <v>1322</v>
      </c>
      <c r="B7" s="177"/>
      <c r="C7" s="177"/>
      <c r="D7" s="177"/>
      <c r="E7" s="213" t="s">
        <v>1387</v>
      </c>
      <c r="F7" s="213"/>
      <c r="G7" s="213"/>
      <c r="H7" s="189"/>
      <c r="I7" s="172"/>
      <c r="J7" s="172"/>
    </row>
    <row r="8" spans="1:11" ht="15.75" x14ac:dyDescent="0.25">
      <c r="A8" s="177" t="s">
        <v>1323</v>
      </c>
      <c r="B8" s="177"/>
      <c r="C8" s="177"/>
      <c r="D8" s="177"/>
      <c r="E8" s="180" t="s">
        <v>1401</v>
      </c>
      <c r="F8" s="180"/>
      <c r="G8" s="190"/>
      <c r="H8" s="189"/>
      <c r="I8" s="172"/>
      <c r="J8" s="172"/>
    </row>
    <row r="9" spans="1:11" ht="15.75" x14ac:dyDescent="0.25">
      <c r="A9" s="177" t="s">
        <v>1324</v>
      </c>
      <c r="B9" s="177"/>
      <c r="C9" s="177"/>
      <c r="D9" s="177"/>
      <c r="E9" s="180" t="s">
        <v>1400</v>
      </c>
      <c r="F9" s="180"/>
      <c r="G9" s="190"/>
      <c r="H9" s="189"/>
      <c r="I9" s="172"/>
      <c r="J9" s="172"/>
    </row>
    <row r="10" spans="1:11" s="171" customFormat="1" ht="8.25" customHeight="1" x14ac:dyDescent="0.25">
      <c r="A10" s="178"/>
      <c r="B10" s="177"/>
      <c r="C10" s="177"/>
      <c r="D10" s="177"/>
      <c r="E10" s="177"/>
      <c r="F10" s="177"/>
      <c r="G10" s="185"/>
      <c r="H10" s="186"/>
      <c r="I10" s="172"/>
      <c r="J10" s="172"/>
      <c r="K10" s="172"/>
    </row>
    <row r="11" spans="1:11" s="171" customFormat="1" ht="12" customHeight="1" x14ac:dyDescent="0.25">
      <c r="A11" s="174"/>
      <c r="B11" s="214" t="s">
        <v>1383</v>
      </c>
      <c r="C11" s="214"/>
      <c r="D11" s="214"/>
      <c r="E11" s="214"/>
      <c r="F11" s="214"/>
      <c r="G11" s="214"/>
      <c r="H11" s="214"/>
      <c r="I11" s="172"/>
      <c r="J11" s="172"/>
      <c r="K11" s="172"/>
    </row>
    <row r="12" spans="1:11" ht="8.25" customHeight="1" x14ac:dyDescent="0.25">
      <c r="A12" s="174"/>
      <c r="B12" s="215"/>
      <c r="C12" s="215"/>
      <c r="D12" s="215"/>
      <c r="E12" s="215"/>
      <c r="F12" s="215"/>
      <c r="G12" s="215"/>
      <c r="H12" s="215"/>
      <c r="I12" s="164"/>
      <c r="J12" s="164"/>
      <c r="K12" s="164"/>
    </row>
    <row r="13" spans="1:11" ht="21" customHeight="1" x14ac:dyDescent="0.25">
      <c r="B13" s="169" t="s">
        <v>1316</v>
      </c>
      <c r="C13" s="191" t="s">
        <v>1317</v>
      </c>
      <c r="D13" s="169" t="s">
        <v>1318</v>
      </c>
      <c r="E13" s="197" t="s">
        <v>2</v>
      </c>
      <c r="F13" s="169" t="s">
        <v>1354</v>
      </c>
      <c r="G13" s="181" t="s">
        <v>1320</v>
      </c>
      <c r="H13" s="181" t="s">
        <v>1319</v>
      </c>
      <c r="I13" s="166"/>
      <c r="J13" s="166"/>
      <c r="K13" s="166"/>
    </row>
    <row r="14" spans="1:11" s="171" customFormat="1" ht="16.5" x14ac:dyDescent="0.25">
      <c r="B14" s="168">
        <v>1</v>
      </c>
      <c r="C14" s="199" t="s">
        <v>1356</v>
      </c>
      <c r="D14" s="200" t="s">
        <v>1355</v>
      </c>
      <c r="E14" s="201" t="s">
        <v>1332</v>
      </c>
      <c r="F14" s="195">
        <v>11612.9</v>
      </c>
      <c r="G14" s="194">
        <v>12000</v>
      </c>
      <c r="H14" s="182">
        <f t="shared" ref="H14:H34" si="0">11*G14+F14</f>
        <v>143612.9</v>
      </c>
    </row>
    <row r="15" spans="1:11" s="171" customFormat="1" ht="16.5" x14ac:dyDescent="0.25">
      <c r="B15" s="168">
        <v>2</v>
      </c>
      <c r="C15" s="199" t="s">
        <v>1357</v>
      </c>
      <c r="D15" s="200" t="s">
        <v>1355</v>
      </c>
      <c r="E15" s="201" t="s">
        <v>1333</v>
      </c>
      <c r="F15" s="195">
        <v>14516.13</v>
      </c>
      <c r="G15" s="194">
        <v>15000</v>
      </c>
      <c r="H15" s="182">
        <f t="shared" si="0"/>
        <v>179516.13</v>
      </c>
    </row>
    <row r="16" spans="1:11" s="171" customFormat="1" ht="16.5" x14ac:dyDescent="0.25">
      <c r="B16" s="168">
        <v>3</v>
      </c>
      <c r="C16" s="199" t="s">
        <v>1358</v>
      </c>
      <c r="D16" s="200" t="s">
        <v>1355</v>
      </c>
      <c r="E16" s="201" t="s">
        <v>1334</v>
      </c>
      <c r="F16" s="195">
        <v>16451.61</v>
      </c>
      <c r="G16" s="194">
        <v>17000</v>
      </c>
      <c r="H16" s="182">
        <f t="shared" si="0"/>
        <v>203451.61</v>
      </c>
    </row>
    <row r="17" spans="2:8" s="171" customFormat="1" ht="16.5" x14ac:dyDescent="0.25">
      <c r="B17" s="168">
        <v>4</v>
      </c>
      <c r="C17" s="199" t="s">
        <v>1359</v>
      </c>
      <c r="D17" s="200" t="s">
        <v>1355</v>
      </c>
      <c r="E17" s="201" t="s">
        <v>1335</v>
      </c>
      <c r="F17" s="195">
        <v>17419.349999999999</v>
      </c>
      <c r="G17" s="194">
        <v>18000</v>
      </c>
      <c r="H17" s="182">
        <f t="shared" si="0"/>
        <v>215419.35</v>
      </c>
    </row>
    <row r="18" spans="2:8" s="171" customFormat="1" ht="16.5" x14ac:dyDescent="0.25">
      <c r="B18" s="168">
        <v>5</v>
      </c>
      <c r="C18" s="199" t="s">
        <v>1360</v>
      </c>
      <c r="D18" s="200" t="s">
        <v>1355</v>
      </c>
      <c r="E18" s="201" t="s">
        <v>1336</v>
      </c>
      <c r="F18" s="195">
        <v>17419.349999999999</v>
      </c>
      <c r="G18" s="194">
        <v>18000</v>
      </c>
      <c r="H18" s="182">
        <f t="shared" si="0"/>
        <v>215419.35</v>
      </c>
    </row>
    <row r="19" spans="2:8" s="171" customFormat="1" ht="16.5" x14ac:dyDescent="0.25">
      <c r="B19" s="168">
        <v>6</v>
      </c>
      <c r="C19" s="199" t="s">
        <v>1361</v>
      </c>
      <c r="D19" s="200" t="s">
        <v>1355</v>
      </c>
      <c r="E19" s="201" t="s">
        <v>1338</v>
      </c>
      <c r="F19" s="195">
        <v>9677.42</v>
      </c>
      <c r="G19" s="194">
        <v>10000</v>
      </c>
      <c r="H19" s="182">
        <f t="shared" si="0"/>
        <v>119677.42</v>
      </c>
    </row>
    <row r="20" spans="2:8" s="171" customFormat="1" ht="16.5" x14ac:dyDescent="0.25">
      <c r="B20" s="168">
        <v>7</v>
      </c>
      <c r="C20" s="199" t="s">
        <v>1362</v>
      </c>
      <c r="D20" s="200" t="s">
        <v>1355</v>
      </c>
      <c r="E20" s="201" t="s">
        <v>1339</v>
      </c>
      <c r="F20" s="195">
        <v>19354.84</v>
      </c>
      <c r="G20" s="194">
        <v>20000</v>
      </c>
      <c r="H20" s="182">
        <f t="shared" si="0"/>
        <v>239354.84</v>
      </c>
    </row>
    <row r="21" spans="2:8" s="171" customFormat="1" ht="16.5" x14ac:dyDescent="0.25">
      <c r="B21" s="168">
        <v>8</v>
      </c>
      <c r="C21" s="199" t="s">
        <v>1363</v>
      </c>
      <c r="D21" s="200" t="s">
        <v>1355</v>
      </c>
      <c r="E21" s="201" t="s">
        <v>1340</v>
      </c>
      <c r="F21" s="195">
        <v>19354.84</v>
      </c>
      <c r="G21" s="194">
        <v>20000</v>
      </c>
      <c r="H21" s="182">
        <f t="shared" si="0"/>
        <v>239354.84</v>
      </c>
    </row>
    <row r="22" spans="2:8" s="171" customFormat="1" ht="16.5" x14ac:dyDescent="0.25">
      <c r="B22" s="168">
        <v>9</v>
      </c>
      <c r="C22" s="199" t="s">
        <v>1364</v>
      </c>
      <c r="D22" s="200" t="s">
        <v>1355</v>
      </c>
      <c r="E22" s="201" t="s">
        <v>1341</v>
      </c>
      <c r="F22" s="195">
        <v>24193.55</v>
      </c>
      <c r="G22" s="194">
        <v>25000</v>
      </c>
      <c r="H22" s="182">
        <f t="shared" si="0"/>
        <v>299193.55</v>
      </c>
    </row>
    <row r="23" spans="2:8" s="171" customFormat="1" ht="16.5" x14ac:dyDescent="0.25">
      <c r="B23" s="168">
        <v>10</v>
      </c>
      <c r="C23" s="199" t="s">
        <v>1365</v>
      </c>
      <c r="D23" s="200" t="s">
        <v>1355</v>
      </c>
      <c r="E23" s="201" t="s">
        <v>1342</v>
      </c>
      <c r="F23" s="195">
        <v>13548.39</v>
      </c>
      <c r="G23" s="194">
        <v>14000</v>
      </c>
      <c r="H23" s="182">
        <f t="shared" si="0"/>
        <v>167548.39000000001</v>
      </c>
    </row>
    <row r="24" spans="2:8" s="171" customFormat="1" ht="16.5" x14ac:dyDescent="0.25">
      <c r="B24" s="168">
        <v>11</v>
      </c>
      <c r="C24" s="199" t="s">
        <v>1366</v>
      </c>
      <c r="D24" s="200" t="s">
        <v>1355</v>
      </c>
      <c r="E24" s="201" t="s">
        <v>1344</v>
      </c>
      <c r="F24" s="195">
        <v>11612.9</v>
      </c>
      <c r="G24" s="194">
        <v>12000</v>
      </c>
      <c r="H24" s="182">
        <f t="shared" si="0"/>
        <v>143612.9</v>
      </c>
    </row>
    <row r="25" spans="2:8" ht="16.5" x14ac:dyDescent="0.25">
      <c r="B25" s="168">
        <v>12</v>
      </c>
      <c r="C25" s="199" t="s">
        <v>1367</v>
      </c>
      <c r="D25" s="200" t="s">
        <v>1355</v>
      </c>
      <c r="E25" s="201" t="s">
        <v>1345</v>
      </c>
      <c r="F25" s="195">
        <v>13548.39</v>
      </c>
      <c r="G25" s="194">
        <v>14000</v>
      </c>
      <c r="H25" s="182">
        <f t="shared" si="0"/>
        <v>167548.39000000001</v>
      </c>
    </row>
    <row r="26" spans="2:8" ht="16.5" x14ac:dyDescent="0.25">
      <c r="B26" s="168">
        <v>13</v>
      </c>
      <c r="C26" s="199" t="s">
        <v>1368</v>
      </c>
      <c r="D26" s="200" t="s">
        <v>1355</v>
      </c>
      <c r="E26" s="201" t="s">
        <v>1346</v>
      </c>
      <c r="F26" s="195">
        <v>13548.39</v>
      </c>
      <c r="G26" s="194">
        <v>14000</v>
      </c>
      <c r="H26" s="182">
        <f t="shared" si="0"/>
        <v>167548.39000000001</v>
      </c>
    </row>
    <row r="27" spans="2:8" ht="16.5" x14ac:dyDescent="0.25">
      <c r="B27" s="168">
        <v>14</v>
      </c>
      <c r="C27" s="199" t="s">
        <v>1369</v>
      </c>
      <c r="D27" s="200" t="s">
        <v>1355</v>
      </c>
      <c r="E27" s="201" t="s">
        <v>959</v>
      </c>
      <c r="F27" s="195">
        <f>15000/31*30</f>
        <v>14516.129032258064</v>
      </c>
      <c r="G27" s="194">
        <v>15000</v>
      </c>
      <c r="H27" s="182">
        <f t="shared" si="0"/>
        <v>179516.12903225806</v>
      </c>
    </row>
    <row r="28" spans="2:8" ht="16.5" x14ac:dyDescent="0.25">
      <c r="B28" s="168">
        <v>15</v>
      </c>
      <c r="C28" s="199" t="s">
        <v>1370</v>
      </c>
      <c r="D28" s="200" t="s">
        <v>1355</v>
      </c>
      <c r="E28" s="201" t="s">
        <v>1347</v>
      </c>
      <c r="F28" s="195">
        <v>11612.9</v>
      </c>
      <c r="G28" s="194">
        <v>12000</v>
      </c>
      <c r="H28" s="182">
        <f t="shared" si="0"/>
        <v>143612.9</v>
      </c>
    </row>
    <row r="29" spans="2:8" ht="16.5" x14ac:dyDescent="0.25">
      <c r="B29" s="168">
        <v>16</v>
      </c>
      <c r="C29" s="199" t="s">
        <v>1371</v>
      </c>
      <c r="D29" s="200" t="s">
        <v>1355</v>
      </c>
      <c r="E29" s="201" t="s">
        <v>1348</v>
      </c>
      <c r="F29" s="195">
        <f>15000/31*30</f>
        <v>14516.129032258064</v>
      </c>
      <c r="G29" s="194">
        <v>15000</v>
      </c>
      <c r="H29" s="182">
        <f t="shared" si="0"/>
        <v>179516.12903225806</v>
      </c>
    </row>
    <row r="30" spans="2:8" ht="16.5" x14ac:dyDescent="0.25">
      <c r="B30" s="168">
        <v>17</v>
      </c>
      <c r="C30" s="199" t="s">
        <v>1372</v>
      </c>
      <c r="D30" s="200" t="s">
        <v>1355</v>
      </c>
      <c r="E30" s="201" t="s">
        <v>1350</v>
      </c>
      <c r="F30" s="195">
        <v>10645.16</v>
      </c>
      <c r="G30" s="194">
        <v>11000</v>
      </c>
      <c r="H30" s="182">
        <f t="shared" si="0"/>
        <v>131645.16</v>
      </c>
    </row>
    <row r="31" spans="2:8" ht="16.5" x14ac:dyDescent="0.25">
      <c r="B31" s="168">
        <v>18</v>
      </c>
      <c r="C31" s="199" t="s">
        <v>1373</v>
      </c>
      <c r="D31" s="200" t="s">
        <v>1355</v>
      </c>
      <c r="E31" s="201" t="s">
        <v>1351</v>
      </c>
      <c r="F31" s="195">
        <v>10645.16</v>
      </c>
      <c r="G31" s="194">
        <v>11000</v>
      </c>
      <c r="H31" s="182">
        <f t="shared" si="0"/>
        <v>131645.16</v>
      </c>
    </row>
    <row r="32" spans="2:8" ht="16.5" x14ac:dyDescent="0.25">
      <c r="B32" s="168">
        <v>19</v>
      </c>
      <c r="C32" s="199" t="s">
        <v>1374</v>
      </c>
      <c r="D32" s="200" t="s">
        <v>1355</v>
      </c>
      <c r="E32" s="201" t="s">
        <v>1352</v>
      </c>
      <c r="F32" s="195">
        <v>13548.39</v>
      </c>
      <c r="G32" s="194">
        <v>14000</v>
      </c>
      <c r="H32" s="182">
        <f t="shared" si="0"/>
        <v>167548.39000000001</v>
      </c>
    </row>
    <row r="33" spans="2:8" ht="16.5" x14ac:dyDescent="0.25">
      <c r="B33" s="168">
        <v>20</v>
      </c>
      <c r="C33" s="199" t="s">
        <v>1375</v>
      </c>
      <c r="D33" s="200" t="s">
        <v>1355</v>
      </c>
      <c r="E33" s="201" t="s">
        <v>1353</v>
      </c>
      <c r="F33" s="195">
        <v>19354.84</v>
      </c>
      <c r="G33" s="194">
        <v>20000</v>
      </c>
      <c r="H33" s="182">
        <f t="shared" si="0"/>
        <v>239354.84</v>
      </c>
    </row>
    <row r="34" spans="2:8" ht="16.5" x14ac:dyDescent="0.25">
      <c r="B34" s="168">
        <v>21</v>
      </c>
      <c r="C34" s="202" t="s">
        <v>1376</v>
      </c>
      <c r="D34" s="200" t="s">
        <v>1355</v>
      </c>
      <c r="E34" s="201" t="s">
        <v>1349</v>
      </c>
      <c r="F34" s="195">
        <v>18571.43</v>
      </c>
      <c r="G34" s="194">
        <v>20000</v>
      </c>
      <c r="H34" s="182">
        <f t="shared" si="0"/>
        <v>238571.43</v>
      </c>
    </row>
    <row r="35" spans="2:8" s="171" customFormat="1" ht="16.5" x14ac:dyDescent="0.25">
      <c r="B35" s="168">
        <v>22</v>
      </c>
      <c r="C35" s="199" t="s">
        <v>1377</v>
      </c>
      <c r="D35" s="200" t="s">
        <v>1355</v>
      </c>
      <c r="E35" s="201" t="s">
        <v>1379</v>
      </c>
      <c r="F35" s="195"/>
      <c r="G35" s="194">
        <v>20000</v>
      </c>
      <c r="H35" s="182">
        <f>G35*9+9677.42</f>
        <v>189677.42</v>
      </c>
    </row>
    <row r="36" spans="2:8" s="171" customFormat="1" ht="16.5" x14ac:dyDescent="0.25">
      <c r="B36" s="168">
        <v>23</v>
      </c>
      <c r="C36" s="199" t="s">
        <v>1378</v>
      </c>
      <c r="D36" s="200" t="s">
        <v>1355</v>
      </c>
      <c r="E36" s="201" t="s">
        <v>1380</v>
      </c>
      <c r="F36" s="195"/>
      <c r="G36" s="194">
        <v>14000</v>
      </c>
      <c r="H36" s="182">
        <f>9*G36+6774.19</f>
        <v>132774.19</v>
      </c>
    </row>
    <row r="37" spans="2:8" ht="16.5" x14ac:dyDescent="0.25">
      <c r="B37" s="168">
        <v>24</v>
      </c>
      <c r="C37" s="199" t="s">
        <v>1381</v>
      </c>
      <c r="D37" s="200" t="s">
        <v>1355</v>
      </c>
      <c r="E37" s="201" t="s">
        <v>1343</v>
      </c>
      <c r="F37" s="195">
        <f>10000/31*30</f>
        <v>9677.4193548387084</v>
      </c>
      <c r="G37" s="194">
        <v>10000</v>
      </c>
      <c r="H37" s="182">
        <f>G37*9</f>
        <v>90000</v>
      </c>
    </row>
    <row r="38" spans="2:8" ht="16.5" x14ac:dyDescent="0.25">
      <c r="B38" s="168">
        <v>25</v>
      </c>
      <c r="C38" s="199" t="s">
        <v>1382</v>
      </c>
      <c r="D38" s="200" t="s">
        <v>1355</v>
      </c>
      <c r="E38" s="201" t="s">
        <v>1337</v>
      </c>
      <c r="F38" s="195">
        <v>19354.84</v>
      </c>
      <c r="G38" s="194">
        <v>20000</v>
      </c>
      <c r="H38" s="182">
        <f>G38*9</f>
        <v>180000</v>
      </c>
    </row>
    <row r="39" spans="2:8" s="171" customFormat="1" ht="16.5" x14ac:dyDescent="0.25">
      <c r="B39" s="168">
        <v>26</v>
      </c>
      <c r="C39" s="199" t="s">
        <v>1384</v>
      </c>
      <c r="D39" s="200" t="s">
        <v>1355</v>
      </c>
      <c r="E39" s="201" t="s">
        <v>1385</v>
      </c>
      <c r="F39" s="195"/>
      <c r="G39" s="194">
        <v>10000</v>
      </c>
      <c r="H39" s="182" t="s">
        <v>1386</v>
      </c>
    </row>
    <row r="40" spans="2:8" ht="16.5" x14ac:dyDescent="0.25">
      <c r="B40" s="168">
        <v>27</v>
      </c>
      <c r="C40" s="199" t="s">
        <v>1388</v>
      </c>
      <c r="D40" s="200" t="s">
        <v>1355</v>
      </c>
      <c r="E40" s="203" t="s">
        <v>1394</v>
      </c>
      <c r="G40" s="194">
        <v>12000</v>
      </c>
      <c r="H40" s="204">
        <v>48000</v>
      </c>
    </row>
    <row r="41" spans="2:8" ht="16.5" x14ac:dyDescent="0.25">
      <c r="B41" s="168">
        <v>28</v>
      </c>
      <c r="C41" s="199" t="s">
        <v>1389</v>
      </c>
      <c r="D41" s="200" t="s">
        <v>1355</v>
      </c>
      <c r="E41" s="203" t="s">
        <v>1395</v>
      </c>
      <c r="G41" s="194">
        <v>12000</v>
      </c>
      <c r="H41" s="204">
        <v>36000</v>
      </c>
    </row>
    <row r="42" spans="2:8" ht="16.5" x14ac:dyDescent="0.25">
      <c r="B42" s="168">
        <v>29</v>
      </c>
      <c r="C42" s="199" t="s">
        <v>1390</v>
      </c>
      <c r="D42" s="200" t="s">
        <v>1355</v>
      </c>
      <c r="E42" s="203" t="s">
        <v>1396</v>
      </c>
      <c r="G42" s="194">
        <v>12000</v>
      </c>
      <c r="H42" s="204">
        <v>36000</v>
      </c>
    </row>
    <row r="43" spans="2:8" ht="16.5" x14ac:dyDescent="0.25">
      <c r="B43" s="168">
        <v>30</v>
      </c>
      <c r="C43" s="199" t="s">
        <v>1391</v>
      </c>
      <c r="D43" s="200" t="s">
        <v>1355</v>
      </c>
      <c r="E43" s="203" t="s">
        <v>1397</v>
      </c>
      <c r="G43" s="194">
        <v>15000</v>
      </c>
      <c r="H43" s="204">
        <v>45000</v>
      </c>
    </row>
    <row r="44" spans="2:8" ht="16.5" x14ac:dyDescent="0.25">
      <c r="B44" s="205">
        <v>31</v>
      </c>
      <c r="C44" s="206" t="s">
        <v>1392</v>
      </c>
      <c r="D44" s="207" t="s">
        <v>1355</v>
      </c>
      <c r="E44" s="208" t="s">
        <v>1398</v>
      </c>
      <c r="G44" s="209">
        <v>10000</v>
      </c>
      <c r="H44" s="210">
        <v>30000</v>
      </c>
    </row>
    <row r="45" spans="2:8" ht="16.5" x14ac:dyDescent="0.25">
      <c r="B45" s="168">
        <v>32</v>
      </c>
      <c r="C45" s="199" t="s">
        <v>1393</v>
      </c>
      <c r="D45" s="200" t="s">
        <v>1355</v>
      </c>
      <c r="E45" s="203" t="s">
        <v>1399</v>
      </c>
      <c r="F45" s="211"/>
      <c r="G45" s="194">
        <v>15000</v>
      </c>
      <c r="H45" s="204">
        <v>45000</v>
      </c>
    </row>
  </sheetData>
  <mergeCells count="4">
    <mergeCell ref="A4:C4"/>
    <mergeCell ref="E7:G7"/>
    <mergeCell ref="B11:H12"/>
    <mergeCell ref="D4:E4"/>
  </mergeCells>
  <printOptions horizontalCentered="1" verticalCentered="1"/>
  <pageMargins left="0.78740157480314965" right="0.78740157480314965" top="0.19685039370078741" bottom="1.7716535433070868" header="0.31496062992125984" footer="0.31496062992125984"/>
  <pageSetup scale="9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Guillermo Gruzzi</cp:lastModifiedBy>
  <cp:lastPrinted>2025-08-25T18:39:04Z</cp:lastPrinted>
  <dcterms:created xsi:type="dcterms:W3CDTF">2020-09-05T17:18:06Z</dcterms:created>
  <dcterms:modified xsi:type="dcterms:W3CDTF">2025-12-15T17:32:25Z</dcterms:modified>
</cp:coreProperties>
</file>