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fvillegasa\Desktop\Gobierno en Números\Julio\"/>
    </mc:Choice>
  </mc:AlternateContent>
  <bookViews>
    <workbookView xWindow="-120" yWindow="-120" windowWidth="29040" windowHeight="15720"/>
  </bookViews>
  <sheets>
    <sheet name="FEBRERO" sheetId="1" r:id="rId1"/>
  </sheets>
  <definedNames>
    <definedName name="_xlnm.Print_Area" localSheetId="0">FEBRERO!$A$1:$P$32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O15" i="1" l="1"/>
  <c r="I30" i="1" l="1"/>
  <c r="I29" i="1"/>
  <c r="I28" i="1"/>
  <c r="I27" i="1"/>
  <c r="I26" i="1"/>
  <c r="I25" i="1"/>
  <c r="I24" i="1"/>
  <c r="L14" i="1"/>
  <c r="F10" i="1"/>
  <c r="F15" i="1" s="1"/>
</calcChain>
</file>

<file path=xl/sharedStrings.xml><?xml version="1.0" encoding="utf-8"?>
<sst xmlns="http://schemas.openxmlformats.org/spreadsheetml/2006/main" count="75" uniqueCount="69">
  <si>
    <t>TÚ GOBIERNO EN NÚMEROS</t>
  </si>
  <si>
    <t>Información Pública</t>
  </si>
  <si>
    <t>AUTORIDADES</t>
  </si>
  <si>
    <t>GESTIÓN DE PRESUPUESTO</t>
  </si>
  <si>
    <t>EJECUCIÓN PRESUPUESTARIA
POR GRUPOS DE GASTO</t>
  </si>
  <si>
    <t>EJECUCIÓN PRESUPUESTARIA POR CLASIFICACIÓN GEOGRÁFICA</t>
  </si>
  <si>
    <t>SERVICIOS PERSONALES, TÉCNICOS Y PROFESIONALES</t>
  </si>
  <si>
    <t>Presupuesto vigente 2026</t>
  </si>
  <si>
    <t>Grupo (000): _____________</t>
  </si>
  <si>
    <t>Región (1):  METROPOLITANA</t>
  </si>
  <si>
    <t>Presupuesto para pago de salarios y honorarios</t>
  </si>
  <si>
    <t>Grupo (100): _____________</t>
  </si>
  <si>
    <t>Región (10): SERVICIOS EN EL EXTERIOR</t>
  </si>
  <si>
    <t>Presupuesto ejecutado</t>
  </si>
  <si>
    <t>Grupo (200): _____________</t>
  </si>
  <si>
    <t>Región (x): _____________________</t>
  </si>
  <si>
    <t>Q.000,000,000.00</t>
  </si>
  <si>
    <t>Presupuesto ejecutado en pago de salarios y honorarios</t>
  </si>
  <si>
    <t>Grupo (300): _____________</t>
  </si>
  <si>
    <t>Grupo (400): _____________</t>
  </si>
  <si>
    <t>Multiregional: ____________________</t>
  </si>
  <si>
    <t>Grupo (600): _____________</t>
  </si>
  <si>
    <t>Grupo (900): _____________</t>
  </si>
  <si>
    <t>Porcentaje de ejecución</t>
  </si>
  <si>
    <t>Porcentaje de ejecución en el pago de salarios y honorarios</t>
  </si>
  <si>
    <t>EJECUCIÓN 
POR FINALIDADES</t>
  </si>
  <si>
    <t>Finalidad A</t>
  </si>
  <si>
    <t>Personal permanente 011</t>
  </si>
  <si>
    <t>Finalidad B</t>
  </si>
  <si>
    <t>Personal temporal 021
Personal temporal 022
Jornales 081</t>
  </si>
  <si>
    <t>Finalidad C</t>
  </si>
  <si>
    <t>Servicios técnicos o profesionales 029</t>
  </si>
  <si>
    <t>Servicios técnicos o profesionales subgrupo 18</t>
  </si>
  <si>
    <t>PROGRAMA 01</t>
  </si>
  <si>
    <t>ACTIVIDADES CENTRALES</t>
  </si>
  <si>
    <t>PROGRAMA 11</t>
  </si>
  <si>
    <t>SERVICIOS REGISTRALES</t>
  </si>
  <si>
    <t>PROGRAMA 12</t>
  </si>
  <si>
    <t>PROGRAMA 13</t>
  </si>
  <si>
    <t>PROGRAMA 14</t>
  </si>
  <si>
    <t>DESARROLLO DE LA MICRO PEQUEÑA Y MEDIANA EMPRESA</t>
  </si>
  <si>
    <t>PROGRAMA 15</t>
  </si>
  <si>
    <t>ASISTENCIA Y PROTECCION ALCONSUMIDOR Y SUPERVISION DEL COMERCIO INTERNO</t>
  </si>
  <si>
    <t>PROGRAMA 99</t>
  </si>
  <si>
    <t>PARTIDAS NO ASIGNABLES A PROGRAMAS</t>
  </si>
  <si>
    <t xml:space="preserve"> </t>
  </si>
  <si>
    <t>PRINCIPALES AVANCES O LOGROS
AL  31 DE JULIO DE 2026</t>
  </si>
  <si>
    <t>ACTUALIZADO AL __31____ DE __JULIO_______ DEL 2026</t>
  </si>
  <si>
    <t>PROMOCION DE LA INVERSIÓN Y COMPETENCIA</t>
  </si>
  <si>
    <t>GESTIÓN DE LA INTEGRACION ECONOMIA Y COMERCIO EXTERIOR</t>
  </si>
  <si>
    <t xml:space="preserve"> PROGRAMAS PRESUPUESTARIOS</t>
  </si>
  <si>
    <t>Gabriela Garcia</t>
  </si>
  <si>
    <t>Carlos Morales</t>
  </si>
  <si>
    <t>Sara Larios</t>
  </si>
  <si>
    <t>Elizabeth Ugalde</t>
  </si>
  <si>
    <t>Ivannia Ponce</t>
  </si>
  <si>
    <t>Ministra</t>
  </si>
  <si>
    <t>Viceministro</t>
  </si>
  <si>
    <t>DESCRIPCIÓN DEL PROGRAMA</t>
  </si>
  <si>
    <t>PRESUPUESTO VIGENTE</t>
  </si>
  <si>
    <t>PORCENTAJE DE EJECUCIÓN</t>
  </si>
  <si>
    <t xml:space="preserve"> PRESUPUESTO EJECUTADO</t>
  </si>
  <si>
    <t>1.    US$ 529.7 millones de Inversión Extranjera Directa (IED) según datos del Banco de Guatemala.Marzo 2026p</t>
  </si>
  <si>
    <t xml:space="preserve">2.    Q. 24,995,168.25, recuperados en favor de Consumidores, Usuarios y tarjetahabientes. </t>
  </si>
  <si>
    <t>3  Acciones para el financiamiento de proyectos productivos orientados a la innovación y la transición tecnológica en  MIPYMES, cooperativas y asociaciones de transformación productiva o industrial, subproducto creado  en el producto de Empresario de Micro, pequeña y mediana empresa beneficiados con servicios financieros, Programa 14. Desarrollo de la Micro, Pequeña y Mediana Empresa, Actividad 1. Servicios Financieros a la Micro, Pequeña y Mediana Empresa, para el fortalecimiento del  Fondo de Innovación Tecnológica (FIT) a entidad administradora del fondo, el Crédito Hipotecario Nacional de Guatemala, por el monto de Q. 50.0 millones los cuales fueron trasladados en el mes de mayo de 2026.</t>
  </si>
  <si>
    <t>4.  179,874  Personas individuales y jurídicas beneficiadas con servicios de registro de  patentes comerciales y títulos de propiedad intelectual, registro de garantías mobiliarias, prestadores de servicios de certificación e inscripción en el mercado de valores.</t>
  </si>
  <si>
    <t xml:space="preserve">5.   25,287  empresarios de MIPYMES,  emprendedores,  mujeres microempresarias y artesanos, beneficiados con acceso a créditos y servicios de desarrollo empresarial </t>
  </si>
  <si>
    <t xml:space="preserve">6 .    676  préstamos otorgados al 31 de julio de 2026, se han colocado a través de la Entidades ejecutoras del Fideicomiso apoyadas con recursos del "Fondo de Desarrollo de la Microempresa, Pequeña y Mediana Empresa" administrado por el Banco de los Trabajadores, por un monto de Q.76,308,467.00.
De los 676  préstamos otorgados al 31 de julio del año 2026, 633 corresponden a préstamos a Microempresas por un monto de Q.61,416,345.00  contribuyendo a la meta estratégica de: Se ha reducido la precariedad laboral mediante la generación  de empleos decentes y de calidad: a)subempleo a partir del ultimo dato disponible: 16.9 % b) informalidad : 69.2 %. c) desempleo: 3.2 % d. eliminación el % de trabajadores que viven en pobreza extrema.
RE. Para el 2029, se ha incrementado en 3.7 puntos porcentuales la formalidad del empleo   ( de 32.3% en 2021 a 36.0% en 2029) </t>
  </si>
  <si>
    <t>7.    49,623 Consumidores beneficiados con servicios de asistencia, protección y educación sobre sus derechos y obligaciones; así como, 56,815  Eventos de supervisión a proveedores para el cumplimiento de sus obligaciones.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</si>
</sst>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Q&quot;#,##0;[Red]\-&quot;Q&quot;#,##0"/>
    <numFmt numFmtId="7" formatCode="&quot;Q&quot;#,##0.00;\-&quot;Q&quot;#,##0.00"/>
    <numFmt numFmtId="8" formatCode="&quot;Q&quot;#,##0.00;[Red]\-&quot;Q&quot;#,##0.00"/>
    <numFmt numFmtId="43" formatCode="_-* #,##0.00_-;\-* #,##0.00_-;_-* &quot;-&quot;??_-;_-@_-"/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0"/>
      <color theme="1"/>
      <name val="Verdana"/>
      <family val="2"/>
    </font>
    <font>
      <b/>
      <sz val="16"/>
      <color rgb="FFFF0000"/>
      <name val="Verdana"/>
      <family val="2"/>
    </font>
    <font>
      <b/>
      <sz val="12"/>
      <color rgb="FF00206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top" wrapText="1"/>
    </xf>
    <xf numFmtId="0" fontId="2" fillId="0" borderId="7" xfId="0" applyFont="1" applyBorder="1" applyAlignment="1">
      <alignment horizontal="left" vertical="center" wrapText="1" indent="1"/>
    </xf>
    <xf numFmtId="164" fontId="2" fillId="4" borderId="8" xfId="0" applyNumberFormat="1" applyFont="1" applyFill="1" applyBorder="1" applyAlignment="1">
      <alignment horizontal="right" vertical="center" indent="1"/>
    </xf>
    <xf numFmtId="8" fontId="2" fillId="4" borderId="8" xfId="0" applyNumberFormat="1" applyFont="1" applyFill="1" applyBorder="1" applyAlignment="1">
      <alignment horizontal="right" vertical="center" indent="1"/>
    </xf>
    <xf numFmtId="0" fontId="2" fillId="2" borderId="0" xfId="0" applyFont="1" applyFill="1" applyAlignment="1">
      <alignment horizontal="left" vertical="center" wrapText="1"/>
    </xf>
    <xf numFmtId="6" fontId="2" fillId="2" borderId="0" xfId="0" applyNumberFormat="1" applyFont="1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 indent="1"/>
    </xf>
    <xf numFmtId="164" fontId="2" fillId="4" borderId="6" xfId="0" applyNumberFormat="1" applyFont="1" applyFill="1" applyBorder="1" applyAlignment="1">
      <alignment horizontal="right" vertical="center" indent="1"/>
    </xf>
    <xf numFmtId="0" fontId="2" fillId="0" borderId="13" xfId="0" applyFont="1" applyBorder="1" applyAlignment="1">
      <alignment horizontal="left" vertical="center" wrapText="1" indent="1"/>
    </xf>
    <xf numFmtId="164" fontId="2" fillId="4" borderId="14" xfId="0" applyNumberFormat="1" applyFont="1" applyFill="1" applyBorder="1" applyAlignment="1">
      <alignment horizontal="right" vertical="center" indent="1"/>
    </xf>
    <xf numFmtId="0" fontId="2" fillId="2" borderId="15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/>
    </xf>
    <xf numFmtId="10" fontId="2" fillId="2" borderId="16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 wrapText="1" indent="1"/>
    </xf>
    <xf numFmtId="0" fontId="2" fillId="2" borderId="16" xfId="0" applyFont="1" applyFill="1" applyBorder="1"/>
    <xf numFmtId="0" fontId="2" fillId="2" borderId="15" xfId="0" applyFont="1" applyFill="1" applyBorder="1"/>
    <xf numFmtId="0" fontId="2" fillId="0" borderId="7" xfId="0" applyFont="1" applyBorder="1" applyAlignment="1">
      <alignment horizontal="left" vertical="center" wrapText="1"/>
    </xf>
    <xf numFmtId="0" fontId="2" fillId="4" borderId="23" xfId="0" applyFont="1" applyFill="1" applyBorder="1" applyAlignment="1">
      <alignment horizontal="left" vertical="center" wrapText="1" indent="1"/>
    </xf>
    <xf numFmtId="7" fontId="2" fillId="2" borderId="24" xfId="1" applyNumberFormat="1" applyFont="1" applyFill="1" applyBorder="1" applyAlignment="1">
      <alignment horizontal="right" vertical="center" indent="1"/>
    </xf>
    <xf numFmtId="10" fontId="2" fillId="0" borderId="8" xfId="2" applyNumberFormat="1" applyFont="1" applyBorder="1" applyAlignment="1">
      <alignment horizontal="right" vertical="center" indent="1"/>
    </xf>
    <xf numFmtId="0" fontId="2" fillId="4" borderId="25" xfId="0" applyFont="1" applyFill="1" applyBorder="1" applyAlignment="1">
      <alignment horizontal="left" vertical="center" wrapText="1" indent="1"/>
    </xf>
    <xf numFmtId="7" fontId="2" fillId="2" borderId="26" xfId="1" applyNumberFormat="1" applyFont="1" applyFill="1" applyBorder="1" applyAlignment="1">
      <alignment horizontal="right" vertical="center" indent="1"/>
    </xf>
    <xf numFmtId="0" fontId="2" fillId="4" borderId="27" xfId="0" applyFont="1" applyFill="1" applyBorder="1" applyAlignment="1">
      <alignment horizontal="left" vertical="center" wrapText="1" indent="1"/>
    </xf>
    <xf numFmtId="7" fontId="2" fillId="2" borderId="28" xfId="1" applyNumberFormat="1" applyFont="1" applyFill="1" applyBorder="1" applyAlignment="1">
      <alignment horizontal="right" vertical="center" indent="1"/>
    </xf>
    <xf numFmtId="10" fontId="2" fillId="0" borderId="14" xfId="2" applyNumberFormat="1" applyFont="1" applyBorder="1" applyAlignment="1">
      <alignment horizontal="right" vertical="center" indent="1"/>
    </xf>
    <xf numFmtId="7" fontId="2" fillId="2" borderId="0" xfId="0" applyNumberFormat="1" applyFont="1" applyFill="1"/>
    <xf numFmtId="0" fontId="2" fillId="2" borderId="0" xfId="0" applyFont="1" applyFill="1" applyAlignment="1">
      <alignment vertical="center"/>
    </xf>
    <xf numFmtId="0" fontId="2" fillId="4" borderId="8" xfId="0" applyFont="1" applyFill="1" applyBorder="1" applyAlignment="1">
      <alignment horizontal="right" vertical="center" wrapText="1" indent="1"/>
    </xf>
    <xf numFmtId="0" fontId="2" fillId="4" borderId="14" xfId="0" applyFont="1" applyFill="1" applyBorder="1" applyAlignment="1">
      <alignment horizontal="right" vertical="center" wrapText="1" indent="1"/>
    </xf>
    <xf numFmtId="0" fontId="2" fillId="2" borderId="36" xfId="0" applyFont="1" applyFill="1" applyBorder="1" applyAlignment="1">
      <alignment horizontal="justify" vertical="top" wrapText="1"/>
    </xf>
    <xf numFmtId="0" fontId="2" fillId="2" borderId="37" xfId="0" applyFont="1" applyFill="1" applyBorder="1" applyAlignment="1">
      <alignment horizontal="justify" vertical="top" wrapText="1"/>
    </xf>
    <xf numFmtId="0" fontId="2" fillId="2" borderId="38" xfId="0" applyFont="1" applyFill="1" applyBorder="1" applyAlignment="1">
      <alignment horizontal="justify" vertical="top" wrapText="1"/>
    </xf>
    <xf numFmtId="0" fontId="2" fillId="0" borderId="7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7" fontId="2" fillId="0" borderId="24" xfId="1" applyNumberFormat="1" applyFont="1" applyBorder="1" applyAlignment="1">
      <alignment horizontal="right" vertical="center" indent="1"/>
    </xf>
    <xf numFmtId="0" fontId="2" fillId="0" borderId="33" xfId="0" applyFont="1" applyBorder="1" applyAlignment="1">
      <alignment horizontal="justify" vertical="top" wrapText="1"/>
    </xf>
    <xf numFmtId="0" fontId="2" fillId="0" borderId="34" xfId="0" applyFont="1" applyBorder="1" applyAlignment="1">
      <alignment horizontal="justify" vertical="top" wrapText="1"/>
    </xf>
    <xf numFmtId="0" fontId="2" fillId="0" borderId="35" xfId="0" applyFont="1" applyBorder="1" applyAlignment="1">
      <alignment horizontal="justify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justify" vertical="top" wrapText="1"/>
    </xf>
    <xf numFmtId="0" fontId="2" fillId="2" borderId="34" xfId="0" applyFont="1" applyFill="1" applyBorder="1" applyAlignment="1">
      <alignment horizontal="justify" vertical="top" wrapText="1"/>
    </xf>
    <xf numFmtId="0" fontId="2" fillId="2" borderId="35" xfId="0" applyFont="1" applyFill="1" applyBorder="1" applyAlignment="1">
      <alignment horizontal="justify" vertical="top" wrapText="1"/>
    </xf>
    <xf numFmtId="0" fontId="2" fillId="0" borderId="13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left" vertical="center" wrapText="1" indent="1"/>
    </xf>
    <xf numFmtId="7" fontId="2" fillId="0" borderId="28" xfId="1" applyNumberFormat="1" applyFont="1" applyBorder="1" applyAlignment="1">
      <alignment horizontal="right" vertical="center" indent="1"/>
    </xf>
    <xf numFmtId="8" fontId="2" fillId="4" borderId="6" xfId="0" applyNumberFormat="1" applyFont="1" applyFill="1" applyBorder="1" applyAlignment="1">
      <alignment horizontal="right" vertical="center" indent="1"/>
    </xf>
    <xf numFmtId="8" fontId="2" fillId="4" borderId="29" xfId="0" applyNumberFormat="1" applyFont="1" applyFill="1" applyBorder="1" applyAlignment="1">
      <alignment horizontal="right" vertical="center" indent="1"/>
    </xf>
    <xf numFmtId="0" fontId="2" fillId="4" borderId="6" xfId="0" applyFont="1" applyFill="1" applyBorder="1" applyAlignment="1">
      <alignment horizontal="left" vertical="center" wrapText="1" indent="1"/>
    </xf>
    <xf numFmtId="0" fontId="2" fillId="4" borderId="10" xfId="0" applyFont="1" applyFill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/>
    </xf>
    <xf numFmtId="8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0" fontId="2" fillId="4" borderId="6" xfId="2" applyNumberFormat="1" applyFont="1" applyFill="1" applyBorder="1" applyAlignment="1">
      <alignment horizontal="right" vertical="center" indent="1"/>
    </xf>
    <xf numFmtId="10" fontId="2" fillId="4" borderId="10" xfId="2" applyNumberFormat="1" applyFont="1" applyFill="1" applyBorder="1" applyAlignment="1">
      <alignment horizontal="right" vertical="center" indent="1"/>
    </xf>
    <xf numFmtId="0" fontId="2" fillId="2" borderId="31" xfId="0" applyFont="1" applyFill="1" applyBorder="1" applyAlignment="1">
      <alignment horizontal="center"/>
    </xf>
    <xf numFmtId="0" fontId="2" fillId="2" borderId="3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10" fontId="2" fillId="4" borderId="6" xfId="0" applyNumberFormat="1" applyFont="1" applyFill="1" applyBorder="1" applyAlignment="1">
      <alignment horizontal="right" vertical="center" indent="1"/>
    </xf>
    <xf numFmtId="10" fontId="2" fillId="4" borderId="10" xfId="0" applyNumberFormat="1" applyFont="1" applyFill="1" applyBorder="1" applyAlignment="1">
      <alignment horizontal="right" vertical="center" inden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 indent="1"/>
    </xf>
    <xf numFmtId="164" fontId="2" fillId="4" borderId="6" xfId="0" applyNumberFormat="1" applyFont="1" applyFill="1" applyBorder="1" applyAlignment="1">
      <alignment horizontal="right" vertical="center" indent="1"/>
    </xf>
    <xf numFmtId="164" fontId="2" fillId="4" borderId="12" xfId="0" applyNumberFormat="1" applyFont="1" applyFill="1" applyBorder="1" applyAlignment="1">
      <alignment horizontal="right" vertical="center" indent="1"/>
    </xf>
    <xf numFmtId="164" fontId="2" fillId="4" borderId="10" xfId="0" applyNumberFormat="1" applyFont="1" applyFill="1" applyBorder="1" applyAlignment="1">
      <alignment horizontal="right" vertical="center" indent="1"/>
    </xf>
    <xf numFmtId="164" fontId="2" fillId="4" borderId="8" xfId="0" applyNumberFormat="1" applyFont="1" applyFill="1" applyBorder="1" applyAlignment="1">
      <alignment horizontal="right" vertical="center" inden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8" fontId="2" fillId="4" borderId="10" xfId="0" applyNumberFormat="1" applyFont="1" applyFill="1" applyBorder="1" applyAlignment="1">
      <alignment horizontal="right" vertical="center" indent="1"/>
    </xf>
    <xf numFmtId="0" fontId="2" fillId="0" borderId="5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17" fontId="5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878716</xdr:colOff>
      <xdr:row>15</xdr:row>
      <xdr:rowOff>150922</xdr:rowOff>
    </xdr:from>
    <xdr:to>
      <xdr:col>11</xdr:col>
      <xdr:colOff>336178</xdr:colOff>
      <xdr:row>20</xdr:row>
      <xdr:rowOff>215822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80F424-1C8A-41B2-B1F0-D40ACCEAE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3616" y="4751497"/>
          <a:ext cx="1943486" cy="2252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40822</xdr:colOff>
      <xdr:row>0</xdr:row>
      <xdr:rowOff>125017</xdr:rowOff>
    </xdr:from>
    <xdr:to>
      <xdr:col>14</xdr:col>
      <xdr:colOff>1129393</xdr:colOff>
      <xdr:row>3</xdr:row>
      <xdr:rowOff>285751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414DC91-39F9-4A30-BE9B-BD8DEFFEB4C4}"/>
            </a:ext>
          </a:extLst>
        </xdr:cNvPr>
        <xdr:cNvSpPr txBox="1"/>
      </xdr:nvSpPr>
      <xdr:spPr>
        <a:xfrm>
          <a:off x="19271797" y="125017"/>
          <a:ext cx="1088571" cy="91320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800" b="1">
              <a:latin typeface="Arial" panose="020B0604020202020204" pitchFamily="34" charset="0"/>
              <a:cs typeface="Arial" panose="020B0604020202020204" pitchFamily="34" charset="0"/>
            </a:rPr>
            <a:t>INCORPORAR</a:t>
          </a:r>
          <a:r>
            <a:rPr lang="es-GT" sz="800" b="1" baseline="0">
              <a:latin typeface="Arial" panose="020B0604020202020204" pitchFamily="34" charset="0"/>
              <a:cs typeface="Arial" panose="020B0604020202020204" pitchFamily="34" charset="0"/>
            </a:rPr>
            <a:t> UN CÓDIGO QR QUE REMITA AL SITIO DE INFORMACIÓN PÚBLICA DE LA INSTITUCIÓN</a:t>
          </a:r>
          <a:endParaRPr lang="es-G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1</xdr:col>
      <xdr:colOff>1088571</xdr:colOff>
      <xdr:row>4</xdr:row>
      <xdr:rowOff>54901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D761379-3C05-4E2C-8B21-6FEB86502934}"/>
            </a:ext>
          </a:extLst>
        </xdr:cNvPr>
        <xdr:cNvSpPr txBox="1"/>
      </xdr:nvSpPr>
      <xdr:spPr>
        <a:xfrm>
          <a:off x="762000" y="190500"/>
          <a:ext cx="1088571" cy="91215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GT" sz="800" b="1">
              <a:latin typeface="Arial" panose="020B0604020202020204" pitchFamily="34" charset="0"/>
              <a:cs typeface="Arial" panose="020B0604020202020204" pitchFamily="34" charset="0"/>
            </a:rPr>
            <a:t>LOGO</a:t>
          </a:r>
          <a:r>
            <a:rPr lang="es-GT" sz="800" b="1" baseline="0">
              <a:latin typeface="Arial" panose="020B0604020202020204" pitchFamily="34" charset="0"/>
              <a:cs typeface="Arial" panose="020B0604020202020204" pitchFamily="34" charset="0"/>
            </a:rPr>
            <a:t> INSTITUCIONAL</a:t>
          </a:r>
          <a:endParaRPr lang="es-GT" sz="8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1357467</xdr:colOff>
      <xdr:row>0</xdr:row>
      <xdr:rowOff>0</xdr:rowOff>
    </xdr:from>
    <xdr:to>
      <xdr:col>4</xdr:col>
      <xdr:colOff>686361</xdr:colOff>
      <xdr:row>6</xdr:row>
      <xdr:rowOff>12830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387202-DEDE-4E76-B29E-ED33E495C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9467" y="0"/>
          <a:ext cx="2645835" cy="1155830"/>
        </a:xfrm>
        <a:prstGeom prst="rect">
          <a:avLst/>
        </a:prstGeom>
      </xdr:spPr>
    </xdr:pic>
    <xdr:clientData/>
  </xdr:twoCellAnchor>
  <xdr:twoCellAnchor editAs="oneCell">
    <xdr:from>
      <xdr:col>0</xdr:col>
      <xdr:colOff>739588</xdr:colOff>
      <xdr:row>0</xdr:row>
      <xdr:rowOff>113645</xdr:rowOff>
    </xdr:from>
    <xdr:to>
      <xdr:col>1</xdr:col>
      <xdr:colOff>1221442</xdr:colOff>
      <xdr:row>4</xdr:row>
      <xdr:rowOff>100852</xdr:rowOff>
    </xdr:to>
    <xdr:pic>
      <xdr:nvPicPr>
        <xdr:cNvPr id="6" name="Imagen 5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AA3C6BD4-B19D-E5B5-6998-068EE503D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588" y="113645"/>
          <a:ext cx="1243854" cy="782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657644</xdr:colOff>
      <xdr:row>16</xdr:row>
      <xdr:rowOff>92450</xdr:rowOff>
    </xdr:from>
    <xdr:to>
      <xdr:col>5</xdr:col>
      <xdr:colOff>1064559</xdr:colOff>
      <xdr:row>20</xdr:row>
      <xdr:rowOff>267012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CFA298F-49B4-0AE7-2D7E-239AD5365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97732" y="5258362"/>
          <a:ext cx="2468798" cy="18666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2"/>
  <sheetViews>
    <sheetView tabSelected="1" zoomScale="85" zoomScaleNormal="85" workbookViewId="0">
      <selection activeCell="P19" sqref="P19"/>
    </sheetView>
  </sheetViews>
  <sheetFormatPr baseColWidth="10" defaultColWidth="11.42578125" defaultRowHeight="14.25" x14ac:dyDescent="0.2"/>
  <cols>
    <col min="1" max="1" width="11.42578125" style="1"/>
    <col min="2" max="2" width="24.140625" style="1" customWidth="1"/>
    <col min="3" max="3" width="21.85546875" style="2" bestFit="1" customWidth="1"/>
    <col min="4" max="4" width="3.7109375" style="1" customWidth="1"/>
    <col min="5" max="5" width="31" style="1" customWidth="1"/>
    <col min="6" max="6" width="22.42578125" style="1" bestFit="1" customWidth="1"/>
    <col min="7" max="7" width="3.7109375" style="1" customWidth="1"/>
    <col min="8" max="8" width="30.7109375" style="1" customWidth="1"/>
    <col min="9" max="9" width="22.42578125" style="1" bestFit="1" customWidth="1"/>
    <col min="10" max="10" width="3.7109375" style="1" customWidth="1"/>
    <col min="11" max="11" width="37.28515625" style="1" customWidth="1"/>
    <col min="12" max="12" width="23.140625" style="1" bestFit="1" customWidth="1"/>
    <col min="13" max="13" width="3.7109375" style="1" customWidth="1"/>
    <col min="14" max="14" width="43.42578125" style="1" customWidth="1"/>
    <col min="15" max="15" width="22.42578125" style="1" bestFit="1" customWidth="1"/>
    <col min="16" max="18" width="11.42578125" style="1"/>
    <col min="19" max="19" width="13.28515625" style="1" bestFit="1" customWidth="1"/>
    <col min="20" max="16384" width="11.42578125" style="1"/>
  </cols>
  <sheetData>
    <row r="2" spans="2:19" ht="15" x14ac:dyDescent="0.2">
      <c r="B2" s="95" t="s">
        <v>0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2:19" ht="19.5" customHeight="1" x14ac:dyDescent="0.2">
      <c r="B3" s="94" t="s">
        <v>47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</row>
    <row r="4" spans="2:19" x14ac:dyDescent="0.2"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</row>
    <row r="5" spans="2:19" ht="12.75" customHeight="1" x14ac:dyDescent="0.2">
      <c r="O5" s="3" t="s">
        <v>1</v>
      </c>
    </row>
    <row r="6" spans="2:19" ht="15" thickBot="1" x14ac:dyDescent="0.25"/>
    <row r="7" spans="2:19" ht="37.5" customHeight="1" x14ac:dyDescent="0.2">
      <c r="B7" s="85" t="s">
        <v>2</v>
      </c>
      <c r="C7" s="86"/>
      <c r="E7" s="85" t="s">
        <v>3</v>
      </c>
      <c r="F7" s="86"/>
      <c r="H7" s="41" t="s">
        <v>4</v>
      </c>
      <c r="I7" s="86"/>
      <c r="K7" s="87" t="s">
        <v>5</v>
      </c>
      <c r="L7" s="88"/>
      <c r="N7" s="41" t="s">
        <v>6</v>
      </c>
      <c r="O7" s="44"/>
    </row>
    <row r="8" spans="2:19" ht="29.25" customHeight="1" x14ac:dyDescent="0.2">
      <c r="B8" s="58" t="s">
        <v>56</v>
      </c>
      <c r="C8" s="56" t="s">
        <v>51</v>
      </c>
      <c r="E8" s="58" t="s">
        <v>7</v>
      </c>
      <c r="F8" s="76">
        <v>640772000</v>
      </c>
      <c r="H8" s="4" t="s">
        <v>8</v>
      </c>
      <c r="I8" s="5">
        <v>106253155.34</v>
      </c>
      <c r="K8" s="4" t="s">
        <v>9</v>
      </c>
      <c r="L8" s="6">
        <v>293764616.85000002</v>
      </c>
      <c r="N8" s="35" t="s">
        <v>10</v>
      </c>
      <c r="O8" s="79">
        <v>170600581</v>
      </c>
      <c r="Q8" s="7"/>
      <c r="R8" s="8"/>
    </row>
    <row r="9" spans="2:19" ht="29.25" customHeight="1" x14ac:dyDescent="0.2">
      <c r="B9" s="59"/>
      <c r="C9" s="57"/>
      <c r="E9" s="59"/>
      <c r="F9" s="78"/>
      <c r="H9" s="4" t="s">
        <v>11</v>
      </c>
      <c r="I9" s="5">
        <v>51398144.609999999</v>
      </c>
      <c r="K9" s="4" t="s">
        <v>12</v>
      </c>
      <c r="L9" s="6">
        <v>13984517.619999999</v>
      </c>
      <c r="N9" s="35"/>
      <c r="O9" s="79"/>
    </row>
    <row r="10" spans="2:19" ht="29.25" customHeight="1" x14ac:dyDescent="0.2">
      <c r="B10" s="58" t="s">
        <v>57</v>
      </c>
      <c r="C10" s="56" t="s">
        <v>52</v>
      </c>
      <c r="E10" s="58" t="s">
        <v>13</v>
      </c>
      <c r="F10" s="76">
        <f>SUM(I8:I14)</f>
        <v>307749134.47000003</v>
      </c>
      <c r="H10" s="4" t="s">
        <v>14</v>
      </c>
      <c r="I10" s="5">
        <v>8628397.7200000007</v>
      </c>
      <c r="K10" s="4" t="s">
        <v>15</v>
      </c>
      <c r="L10" s="6" t="s">
        <v>16</v>
      </c>
      <c r="N10" s="35" t="s">
        <v>17</v>
      </c>
      <c r="O10" s="79">
        <f>I8</f>
        <v>106253155.34</v>
      </c>
      <c r="R10" s="60"/>
      <c r="S10" s="61"/>
    </row>
    <row r="11" spans="2:19" ht="29.25" customHeight="1" x14ac:dyDescent="0.2">
      <c r="B11" s="59"/>
      <c r="C11" s="57"/>
      <c r="E11" s="75"/>
      <c r="F11" s="77"/>
      <c r="H11" s="9" t="s">
        <v>18</v>
      </c>
      <c r="I11" s="10">
        <v>7018819.7699999996</v>
      </c>
      <c r="K11" s="4" t="s">
        <v>15</v>
      </c>
      <c r="L11" s="6" t="s">
        <v>16</v>
      </c>
      <c r="N11" s="35"/>
      <c r="O11" s="79"/>
      <c r="R11" s="60"/>
      <c r="S11" s="61"/>
    </row>
    <row r="12" spans="2:19" ht="29.25" customHeight="1" x14ac:dyDescent="0.2">
      <c r="B12" s="58" t="s">
        <v>57</v>
      </c>
      <c r="C12" s="56" t="s">
        <v>53</v>
      </c>
      <c r="E12" s="75"/>
      <c r="F12" s="77"/>
      <c r="H12" s="9" t="s">
        <v>19</v>
      </c>
      <c r="I12" s="10">
        <v>72965408.620000005</v>
      </c>
      <c r="K12" s="4" t="s">
        <v>20</v>
      </c>
      <c r="L12" s="6" t="s">
        <v>16</v>
      </c>
      <c r="N12" s="35"/>
      <c r="O12" s="79"/>
      <c r="R12" s="60"/>
      <c r="S12" s="61"/>
    </row>
    <row r="13" spans="2:19" ht="29.25" customHeight="1" x14ac:dyDescent="0.2">
      <c r="B13" s="59"/>
      <c r="C13" s="57"/>
      <c r="E13" s="75"/>
      <c r="F13" s="77"/>
      <c r="H13" s="9" t="s">
        <v>21</v>
      </c>
      <c r="I13" s="10">
        <v>50000000</v>
      </c>
      <c r="K13" s="4"/>
      <c r="L13" s="6"/>
      <c r="N13" s="35"/>
      <c r="O13" s="79"/>
      <c r="R13" s="60"/>
      <c r="S13" s="61"/>
    </row>
    <row r="14" spans="2:19" ht="29.25" customHeight="1" thickBot="1" x14ac:dyDescent="0.25">
      <c r="B14" s="58" t="s">
        <v>57</v>
      </c>
      <c r="C14" s="56" t="s">
        <v>54</v>
      </c>
      <c r="E14" s="59"/>
      <c r="F14" s="78"/>
      <c r="H14" s="11" t="s">
        <v>22</v>
      </c>
      <c r="I14" s="12">
        <v>11485208.41</v>
      </c>
      <c r="K14" s="4"/>
      <c r="L14" s="6">
        <f>SUM(I8:I14)</f>
        <v>307749134.47000003</v>
      </c>
      <c r="N14" s="35"/>
      <c r="O14" s="79"/>
      <c r="R14" s="60"/>
      <c r="S14" s="62"/>
    </row>
    <row r="15" spans="2:19" ht="15.75" customHeight="1" thickBot="1" x14ac:dyDescent="0.25">
      <c r="B15" s="59"/>
      <c r="C15" s="57"/>
      <c r="E15" s="58" t="s">
        <v>23</v>
      </c>
      <c r="F15" s="63">
        <f>+F10/F8</f>
        <v>0.48027868644385213</v>
      </c>
      <c r="H15" s="13"/>
      <c r="I15" s="14"/>
      <c r="K15" s="65"/>
      <c r="L15" s="66"/>
      <c r="N15" s="58" t="s">
        <v>24</v>
      </c>
      <c r="O15" s="71">
        <f>O10/O8</f>
        <v>0.62281825019107062</v>
      </c>
    </row>
    <row r="16" spans="2:19" ht="39" customHeight="1" x14ac:dyDescent="0.2">
      <c r="B16" s="58" t="s">
        <v>57</v>
      </c>
      <c r="C16" s="56" t="s">
        <v>55</v>
      </c>
      <c r="E16" s="59"/>
      <c r="F16" s="64"/>
      <c r="H16" s="73" t="s">
        <v>25</v>
      </c>
      <c r="I16" s="74"/>
      <c r="K16" s="67"/>
      <c r="L16" s="68"/>
      <c r="N16" s="59"/>
      <c r="O16" s="72"/>
    </row>
    <row r="17" spans="2:15" ht="16.5" customHeight="1" x14ac:dyDescent="0.2">
      <c r="B17" s="59"/>
      <c r="C17" s="57"/>
      <c r="E17" s="13"/>
      <c r="F17" s="15"/>
      <c r="H17" s="80" t="s">
        <v>26</v>
      </c>
      <c r="I17" s="54">
        <v>73299575.209999993</v>
      </c>
      <c r="K17" s="67"/>
      <c r="L17" s="68"/>
      <c r="N17" s="16"/>
      <c r="O17" s="17"/>
    </row>
    <row r="18" spans="2:15" ht="41.25" customHeight="1" x14ac:dyDescent="0.2">
      <c r="E18" s="18"/>
      <c r="F18" s="17"/>
      <c r="H18" s="81"/>
      <c r="I18" s="82"/>
      <c r="K18" s="67"/>
      <c r="L18" s="68"/>
      <c r="N18" s="4" t="s">
        <v>27</v>
      </c>
      <c r="O18" s="30">
        <v>306</v>
      </c>
    </row>
    <row r="19" spans="2:15" ht="42.75" x14ac:dyDescent="0.2">
      <c r="E19" s="18"/>
      <c r="F19" s="17"/>
      <c r="H19" s="19" t="s">
        <v>28</v>
      </c>
      <c r="I19" s="6">
        <v>234074432.03999999</v>
      </c>
      <c r="K19" s="67"/>
      <c r="L19" s="68"/>
      <c r="N19" s="4" t="s">
        <v>29</v>
      </c>
      <c r="O19" s="30">
        <v>29</v>
      </c>
    </row>
    <row r="20" spans="2:15" ht="33" customHeight="1" x14ac:dyDescent="0.2">
      <c r="E20" s="67"/>
      <c r="F20" s="68"/>
      <c r="H20" s="83" t="s">
        <v>30</v>
      </c>
      <c r="I20" s="54">
        <v>375127.22</v>
      </c>
      <c r="K20" s="67"/>
      <c r="L20" s="68"/>
      <c r="N20" s="4" t="s">
        <v>31</v>
      </c>
      <c r="O20" s="30">
        <v>894</v>
      </c>
    </row>
    <row r="21" spans="2:15" ht="33.75" customHeight="1" thickBot="1" x14ac:dyDescent="0.25">
      <c r="E21" s="69"/>
      <c r="F21" s="70"/>
      <c r="H21" s="84"/>
      <c r="I21" s="55"/>
      <c r="K21" s="69"/>
      <c r="L21" s="70"/>
      <c r="N21" s="11" t="s">
        <v>32</v>
      </c>
      <c r="O21" s="31">
        <v>12</v>
      </c>
    </row>
    <row r="22" spans="2:15" ht="23.25" customHeight="1" thickBot="1" x14ac:dyDescent="0.25"/>
    <row r="23" spans="2:15" ht="35.25" customHeight="1" thickBot="1" x14ac:dyDescent="0.25">
      <c r="D23" s="93" t="s">
        <v>58</v>
      </c>
      <c r="E23" s="92"/>
      <c r="F23" s="91" t="s">
        <v>59</v>
      </c>
      <c r="G23" s="92"/>
      <c r="H23" s="89" t="s">
        <v>61</v>
      </c>
      <c r="I23" s="90" t="s">
        <v>60</v>
      </c>
      <c r="K23" s="41" t="s">
        <v>46</v>
      </c>
      <c r="L23" s="42"/>
      <c r="M23" s="42"/>
      <c r="N23" s="43"/>
      <c r="O23" s="44"/>
    </row>
    <row r="24" spans="2:15" ht="35.25" customHeight="1" x14ac:dyDescent="0.2">
      <c r="B24" s="41" t="s">
        <v>50</v>
      </c>
      <c r="C24" s="20" t="s">
        <v>33</v>
      </c>
      <c r="D24" s="35" t="s">
        <v>34</v>
      </c>
      <c r="E24" s="36"/>
      <c r="F24" s="37">
        <v>127643476</v>
      </c>
      <c r="G24" s="37"/>
      <c r="H24" s="21">
        <v>54403715.009999998</v>
      </c>
      <c r="I24" s="22">
        <f>+H24/F24</f>
        <v>0.42621618209457096</v>
      </c>
      <c r="K24" s="38" t="s">
        <v>62</v>
      </c>
      <c r="L24" s="39"/>
      <c r="M24" s="39"/>
      <c r="N24" s="39"/>
      <c r="O24" s="40"/>
    </row>
    <row r="25" spans="2:15" ht="33.75" customHeight="1" x14ac:dyDescent="0.2">
      <c r="B25" s="45"/>
      <c r="C25" s="23" t="s">
        <v>35</v>
      </c>
      <c r="D25" s="35" t="s">
        <v>36</v>
      </c>
      <c r="E25" s="36"/>
      <c r="F25" s="37">
        <v>92747409</v>
      </c>
      <c r="G25" s="37"/>
      <c r="H25" s="21">
        <v>41578317</v>
      </c>
      <c r="I25" s="22">
        <f t="shared" ref="I25:I30" si="0">+H25/F25</f>
        <v>0.44829626453500171</v>
      </c>
      <c r="K25" s="48" t="s">
        <v>63</v>
      </c>
      <c r="L25" s="49"/>
      <c r="M25" s="49"/>
      <c r="N25" s="49"/>
      <c r="O25" s="50"/>
    </row>
    <row r="26" spans="2:15" ht="96" customHeight="1" x14ac:dyDescent="0.2">
      <c r="B26" s="45"/>
      <c r="C26" s="23" t="s">
        <v>37</v>
      </c>
      <c r="D26" s="35" t="s">
        <v>48</v>
      </c>
      <c r="E26" s="36"/>
      <c r="F26" s="37">
        <v>56677090</v>
      </c>
      <c r="G26" s="37"/>
      <c r="H26" s="21">
        <v>24326074.559999999</v>
      </c>
      <c r="I26" s="22">
        <f t="shared" si="0"/>
        <v>0.42920472028468643</v>
      </c>
      <c r="K26" s="38" t="s">
        <v>64</v>
      </c>
      <c r="L26" s="39"/>
      <c r="M26" s="39"/>
      <c r="N26" s="39"/>
      <c r="O26" s="40"/>
    </row>
    <row r="27" spans="2:15" ht="51.75" customHeight="1" x14ac:dyDescent="0.2">
      <c r="B27" s="45"/>
      <c r="C27" s="23" t="s">
        <v>38</v>
      </c>
      <c r="D27" s="35" t="s">
        <v>49</v>
      </c>
      <c r="E27" s="36"/>
      <c r="F27" s="37">
        <v>77576355</v>
      </c>
      <c r="G27" s="37"/>
      <c r="H27" s="21">
        <v>25194395.239999998</v>
      </c>
      <c r="I27" s="22">
        <f t="shared" si="0"/>
        <v>0.32476900003873599</v>
      </c>
      <c r="K27" s="38" t="s">
        <v>65</v>
      </c>
      <c r="L27" s="39"/>
      <c r="M27" s="39"/>
      <c r="N27" s="39"/>
      <c r="O27" s="40"/>
    </row>
    <row r="28" spans="2:15" ht="51" customHeight="1" x14ac:dyDescent="0.2">
      <c r="B28" s="46"/>
      <c r="C28" s="23" t="s">
        <v>39</v>
      </c>
      <c r="D28" s="35" t="s">
        <v>40</v>
      </c>
      <c r="E28" s="36"/>
      <c r="F28" s="37">
        <v>105420186</v>
      </c>
      <c r="G28" s="37"/>
      <c r="H28" s="24">
        <v>70945814.060000002</v>
      </c>
      <c r="I28" s="22">
        <f t="shared" si="0"/>
        <v>0.67298130227165409</v>
      </c>
      <c r="K28" s="38" t="s">
        <v>66</v>
      </c>
      <c r="L28" s="39"/>
      <c r="M28" s="39"/>
      <c r="N28" s="39"/>
      <c r="O28" s="40"/>
    </row>
    <row r="29" spans="2:15" ht="131.25" customHeight="1" x14ac:dyDescent="0.2">
      <c r="B29" s="46"/>
      <c r="C29" s="23" t="s">
        <v>41</v>
      </c>
      <c r="D29" s="35" t="s">
        <v>42</v>
      </c>
      <c r="E29" s="36"/>
      <c r="F29" s="37">
        <v>43442275</v>
      </c>
      <c r="G29" s="37"/>
      <c r="H29" s="24">
        <v>18922122.100000001</v>
      </c>
      <c r="I29" s="22">
        <f t="shared" si="0"/>
        <v>0.43556931813538774</v>
      </c>
      <c r="K29" s="38" t="s">
        <v>67</v>
      </c>
      <c r="L29" s="39"/>
      <c r="M29" s="39"/>
      <c r="N29" s="39"/>
      <c r="O29" s="40"/>
    </row>
    <row r="30" spans="2:15" ht="51.75" customHeight="1" thickBot="1" x14ac:dyDescent="0.25">
      <c r="B30" s="47"/>
      <c r="C30" s="25" t="s">
        <v>43</v>
      </c>
      <c r="D30" s="51" t="s">
        <v>44</v>
      </c>
      <c r="E30" s="52"/>
      <c r="F30" s="53">
        <v>137265209</v>
      </c>
      <c r="G30" s="53"/>
      <c r="H30" s="26">
        <v>72378696.5</v>
      </c>
      <c r="I30" s="27">
        <f t="shared" si="0"/>
        <v>0.52729090661276012</v>
      </c>
      <c r="K30" s="32" t="s">
        <v>68</v>
      </c>
      <c r="L30" s="33"/>
      <c r="M30" s="33"/>
      <c r="N30" s="33"/>
      <c r="O30" s="34"/>
    </row>
    <row r="31" spans="2:15" ht="15" customHeight="1" x14ac:dyDescent="0.2">
      <c r="F31" s="28"/>
      <c r="K31" s="29"/>
      <c r="O31" s="1" t="s">
        <v>45</v>
      </c>
    </row>
    <row r="32" spans="2:15" x14ac:dyDescent="0.2">
      <c r="K32" s="29"/>
    </row>
  </sheetData>
  <mergeCells count="63">
    <mergeCell ref="B10:B11"/>
    <mergeCell ref="C10:C11"/>
    <mergeCell ref="B14:B15"/>
    <mergeCell ref="C14:C15"/>
    <mergeCell ref="O8:O9"/>
    <mergeCell ref="B8:B9"/>
    <mergeCell ref="C8:C9"/>
    <mergeCell ref="E8:E9"/>
    <mergeCell ref="F8:F9"/>
    <mergeCell ref="N8:N9"/>
    <mergeCell ref="B12:B13"/>
    <mergeCell ref="C12:C13"/>
    <mergeCell ref="B2:O2"/>
    <mergeCell ref="B7:C7"/>
    <mergeCell ref="E7:F7"/>
    <mergeCell ref="H7:I7"/>
    <mergeCell ref="K7:L7"/>
    <mergeCell ref="N7:O7"/>
    <mergeCell ref="B3:O4"/>
    <mergeCell ref="R10:R14"/>
    <mergeCell ref="S10:S14"/>
    <mergeCell ref="E15:E16"/>
    <mergeCell ref="F15:F16"/>
    <mergeCell ref="K15:L21"/>
    <mergeCell ref="N15:N16"/>
    <mergeCell ref="O15:O16"/>
    <mergeCell ref="H16:I16"/>
    <mergeCell ref="E10:E14"/>
    <mergeCell ref="F10:F14"/>
    <mergeCell ref="N10:N14"/>
    <mergeCell ref="O10:O14"/>
    <mergeCell ref="H17:H18"/>
    <mergeCell ref="I17:I18"/>
    <mergeCell ref="E20:F21"/>
    <mergeCell ref="H20:H21"/>
    <mergeCell ref="I20:I21"/>
    <mergeCell ref="D23:E23"/>
    <mergeCell ref="F23:G23"/>
    <mergeCell ref="C16:C17"/>
    <mergeCell ref="B16:B17"/>
    <mergeCell ref="K23:O23"/>
    <mergeCell ref="B24:B30"/>
    <mergeCell ref="D24:E24"/>
    <mergeCell ref="F24:G24"/>
    <mergeCell ref="K24:O24"/>
    <mergeCell ref="D25:E25"/>
    <mergeCell ref="F25:G25"/>
    <mergeCell ref="K25:O25"/>
    <mergeCell ref="D26:E26"/>
    <mergeCell ref="F26:G26"/>
    <mergeCell ref="K26:O26"/>
    <mergeCell ref="D27:E27"/>
    <mergeCell ref="F27:G27"/>
    <mergeCell ref="K27:O27"/>
    <mergeCell ref="D30:E30"/>
    <mergeCell ref="F30:G30"/>
    <mergeCell ref="K30:O30"/>
    <mergeCell ref="D28:E28"/>
    <mergeCell ref="F28:G28"/>
    <mergeCell ref="K28:O28"/>
    <mergeCell ref="D29:E29"/>
    <mergeCell ref="F29:G29"/>
    <mergeCell ref="K29:O29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14" scale="4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</vt:lpstr>
      <vt:lpstr>FEBRERO!Área_de_impresión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Francisco Villegas Acju</dc:creator>
  <cp:lastModifiedBy>Martin Francisco Villegas Acju</cp:lastModifiedBy>
  <cp:lastPrinted>2026-05-14T16:33:20Z</cp:lastPrinted>
  <dcterms:created xsi:type="dcterms:W3CDTF">2026-03-10T21:03:49Z</dcterms:created>
  <dcterms:modified xsi:type="dcterms:W3CDTF">2026-08-10T22:49:13Z</dcterms:modified>
</cp:coreProperties>
</file>